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1" documentId="8_{1FF8C01E-274C-4B26-9E4B-B5AC37F0BE5E}" xr6:coauthVersionLast="47" xr6:coauthVersionMax="47" xr10:uidLastSave="{50F7DAD7-43AF-4559-91A1-73229A3E401F}"/>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Race-Ethnicity" sheetId="19" r:id="rId11"/>
    <sheet name="Obs vs Exp by Race-Ethnicity" sheetId="20" r:id="rId12"/>
    <sheet name="By Occupation" sheetId="10" r:id="rId13"/>
    <sheet name="Obs vs Exp by Occupation" sheetId="11" r:id="rId14"/>
    <sheet name="By Industry" sheetId="16" r:id="rId15"/>
    <sheet name=" Obs vs Exp by Industry" sheetId="17" r:id="rId16"/>
    <sheet name="By State" sheetId="12"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7" l="1"/>
  <c r="I15" i="7"/>
  <c r="I26" i="7"/>
  <c r="I27" i="7"/>
  <c r="I38" i="7"/>
  <c r="I39" i="7"/>
  <c r="B15" i="1"/>
  <c r="I87" i="11"/>
  <c r="I147" i="17"/>
  <c r="I135" i="17"/>
  <c r="I123" i="17"/>
  <c r="I111" i="17"/>
  <c r="I99" i="17"/>
  <c r="I87" i="17"/>
  <c r="I75" i="17"/>
  <c r="I63" i="17"/>
  <c r="I51" i="17"/>
  <c r="I39" i="17"/>
  <c r="I27" i="17"/>
  <c r="I15" i="17"/>
  <c r="I3" i="17"/>
  <c r="P3" i="16"/>
  <c r="I111" i="11"/>
  <c r="I99" i="11"/>
  <c r="I75" i="11"/>
  <c r="I63" i="11"/>
  <c r="I51" i="11"/>
  <c r="I39" i="11"/>
  <c r="I27" i="11"/>
  <c r="I15" i="11"/>
  <c r="I3" i="11"/>
  <c r="M3" i="10"/>
  <c r="I51" i="20"/>
  <c r="I39" i="20"/>
  <c r="I27" i="20"/>
  <c r="I15" i="20"/>
  <c r="I3" i="20"/>
  <c r="G3" i="19"/>
  <c r="I15" i="9"/>
  <c r="I3" i="9"/>
  <c r="D3" i="8"/>
  <c r="I3" i="7"/>
  <c r="F3" i="6"/>
  <c r="I111" i="5"/>
  <c r="I99" i="5"/>
  <c r="I87" i="5"/>
  <c r="I75" i="5"/>
  <c r="I63" i="5"/>
  <c r="I51" i="5"/>
  <c r="I39" i="5"/>
  <c r="I27" i="5"/>
  <c r="I15" i="5"/>
  <c r="I3" i="5"/>
  <c r="L3" i="4"/>
  <c r="H3" i="1"/>
  <c r="H3" i="2"/>
  <c r="J36" i="18"/>
  <c r="P2" i="16"/>
  <c r="E29" i="18"/>
  <c r="E30" i="18"/>
  <c r="E31" i="18"/>
  <c r="E32" i="18"/>
  <c r="E33" i="18"/>
  <c r="E34" i="18"/>
  <c r="E35" i="18"/>
  <c r="E36" i="18"/>
  <c r="E37" i="18"/>
  <c r="E38" i="18"/>
  <c r="J25" i="18" l="1"/>
  <c r="I14" i="5"/>
  <c r="I26" i="5"/>
  <c r="I38" i="5"/>
  <c r="I50" i="5"/>
  <c r="I62" i="5"/>
  <c r="I74" i="5"/>
  <c r="I86" i="5"/>
  <c r="I98" i="5"/>
  <c r="I110" i="5"/>
  <c r="I2" i="5"/>
  <c r="H2" i="2"/>
  <c r="M16" i="18" l="1"/>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2" i="18"/>
  <c r="L12" i="18"/>
  <c r="K12" i="18"/>
  <c r="J12" i="18"/>
  <c r="I12" i="18"/>
  <c r="H12" i="18"/>
  <c r="G12" i="18"/>
  <c r="F12" i="18"/>
  <c r="E12" i="18"/>
  <c r="D12" i="18"/>
  <c r="C12" i="18"/>
  <c r="B12" i="18"/>
  <c r="G2" i="19"/>
  <c r="I14" i="20"/>
  <c r="I26" i="20"/>
  <c r="I38" i="20"/>
  <c r="I50" i="20"/>
  <c r="I2" i="20"/>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l="1"/>
  <c r="K29" i="18" l="1"/>
  <c r="M52" i="18" l="1"/>
  <c r="L52" i="18"/>
  <c r="K52" i="18"/>
  <c r="J52" i="18"/>
  <c r="I52" i="18"/>
  <c r="H52" i="18"/>
  <c r="G52" i="18"/>
  <c r="F52" i="18"/>
  <c r="E52" i="18"/>
  <c r="D52" i="18"/>
  <c r="C52" i="18"/>
  <c r="B52" i="18"/>
  <c r="M51" i="18"/>
  <c r="L51" i="18"/>
  <c r="K51" i="18"/>
  <c r="J51" i="18"/>
  <c r="I51" i="18"/>
  <c r="H51" i="18"/>
  <c r="G51" i="18"/>
  <c r="F51" i="18"/>
  <c r="E51" i="18"/>
  <c r="D51" i="18"/>
  <c r="C51" i="18"/>
  <c r="B51" i="18"/>
  <c r="M50" i="18"/>
  <c r="L50" i="18"/>
  <c r="K50" i="18"/>
  <c r="J50" i="18"/>
  <c r="I50" i="18"/>
  <c r="H50" i="18"/>
  <c r="G50" i="18"/>
  <c r="F50" i="18"/>
  <c r="E50" i="18"/>
  <c r="D50" i="18"/>
  <c r="C50" i="18"/>
  <c r="B50" i="18" l="1"/>
  <c r="M49" i="18"/>
  <c r="L49" i="18"/>
  <c r="K49" i="18"/>
  <c r="J49" i="18"/>
  <c r="I49" i="18"/>
  <c r="H49" i="18"/>
  <c r="G49" i="18"/>
  <c r="F49" i="18"/>
  <c r="E49" i="18"/>
  <c r="D49" i="18"/>
  <c r="C49" i="18"/>
  <c r="B49" i="18"/>
  <c r="M48" i="18"/>
  <c r="L48" i="18"/>
  <c r="K48" i="18"/>
  <c r="J48" i="18"/>
  <c r="I48" i="18"/>
  <c r="H48" i="18"/>
  <c r="G48" i="18"/>
  <c r="F48" i="18"/>
  <c r="E48" i="18"/>
  <c r="D48" i="18"/>
  <c r="C48" i="18"/>
  <c r="B48" i="18"/>
  <c r="M47" i="18"/>
  <c r="L47" i="18"/>
  <c r="K47" i="18"/>
  <c r="J47" i="18"/>
  <c r="I47" i="18"/>
  <c r="H47" i="18"/>
  <c r="G47" i="18"/>
  <c r="F47" i="18"/>
  <c r="E47" i="18"/>
  <c r="D47" i="18"/>
  <c r="C47" i="18"/>
  <c r="B47" i="18"/>
  <c r="M46" i="18"/>
  <c r="L46" i="18"/>
  <c r="K46" i="18"/>
  <c r="J46" i="18"/>
  <c r="I46" i="18"/>
  <c r="H46" i="18"/>
  <c r="G46" i="18"/>
  <c r="F46" i="18"/>
  <c r="E46" i="18"/>
  <c r="D46" i="18"/>
  <c r="C46" i="18"/>
  <c r="B46" i="18"/>
  <c r="M45" i="18"/>
  <c r="L45" i="18"/>
  <c r="K45" i="18"/>
  <c r="J45" i="18"/>
  <c r="I45" i="18"/>
  <c r="H45" i="18"/>
  <c r="G45" i="18"/>
  <c r="F45" i="18"/>
  <c r="E45" i="18"/>
  <c r="D45" i="18"/>
  <c r="C45" i="18"/>
  <c r="B45" i="18"/>
  <c r="M44" i="18"/>
  <c r="L44" i="18"/>
  <c r="K44" i="18"/>
  <c r="J44" i="18"/>
  <c r="I44" i="18"/>
  <c r="H44" i="18"/>
  <c r="G44" i="18"/>
  <c r="F44" i="18"/>
  <c r="E44" i="18"/>
  <c r="D44" i="18"/>
  <c r="C44" i="18"/>
  <c r="B44" i="18"/>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M38" i="18"/>
  <c r="L38" i="18"/>
  <c r="K38" i="18"/>
  <c r="J38" i="18"/>
  <c r="I38" i="18"/>
  <c r="H38" i="18"/>
  <c r="G38" i="18"/>
  <c r="F38" i="18"/>
  <c r="D38" i="18"/>
  <c r="C38" i="18"/>
  <c r="B38" i="18"/>
  <c r="M37" i="18"/>
  <c r="L37" i="18"/>
  <c r="K37" i="18"/>
  <c r="J37" i="18"/>
  <c r="I37" i="18"/>
  <c r="H37" i="18"/>
  <c r="G37" i="18"/>
  <c r="F37" i="18"/>
  <c r="D37" i="18"/>
  <c r="C37" i="18"/>
  <c r="B37" i="18"/>
  <c r="M36" i="18"/>
  <c r="L36" i="18"/>
  <c r="K36" i="18"/>
  <c r="I36" i="18"/>
  <c r="H36" i="18"/>
  <c r="G36" i="18"/>
  <c r="F36" i="18"/>
  <c r="D36" i="18"/>
  <c r="C36" i="18"/>
  <c r="B36" i="18"/>
  <c r="M35" i="18"/>
  <c r="L35" i="18"/>
  <c r="K35" i="18"/>
  <c r="J35" i="18"/>
  <c r="I35" i="18"/>
  <c r="H35" i="18"/>
  <c r="G35" i="18"/>
  <c r="F35" i="18"/>
  <c r="D35" i="18"/>
  <c r="C35" i="18"/>
  <c r="B35" i="18"/>
  <c r="M34" i="18"/>
  <c r="L34" i="18"/>
  <c r="K34" i="18"/>
  <c r="J34" i="18"/>
  <c r="I34" i="18"/>
  <c r="H34" i="18"/>
  <c r="G34" i="18"/>
  <c r="F34" i="18"/>
  <c r="D34" i="18"/>
  <c r="C34" i="18"/>
  <c r="B34" i="18"/>
  <c r="M33" i="18"/>
  <c r="L33" i="18"/>
  <c r="K33" i="18"/>
  <c r="J33" i="18"/>
  <c r="I33" i="18"/>
  <c r="H33" i="18"/>
  <c r="G33" i="18"/>
  <c r="F33" i="18"/>
  <c r="D33" i="18"/>
  <c r="C33" i="18"/>
  <c r="B33" i="18"/>
  <c r="M32" i="18"/>
  <c r="L32" i="18"/>
  <c r="K32" i="18"/>
  <c r="J32" i="18"/>
  <c r="I32" i="18"/>
  <c r="H32" i="18"/>
  <c r="G32" i="18"/>
  <c r="F32" i="18"/>
  <c r="D32" i="18"/>
  <c r="C32" i="18"/>
  <c r="B32" i="18"/>
  <c r="M31" i="18"/>
  <c r="L31" i="18"/>
  <c r="K31" i="18"/>
  <c r="J31" i="18"/>
  <c r="I31" i="18"/>
  <c r="H31" i="18"/>
  <c r="G31" i="18"/>
  <c r="F31" i="18"/>
  <c r="D31" i="18"/>
  <c r="C31" i="18"/>
  <c r="B31" i="18"/>
  <c r="M30" i="18"/>
  <c r="L30" i="18"/>
  <c r="K30" i="18"/>
  <c r="J30" i="18"/>
  <c r="I30" i="18"/>
  <c r="H30" i="18"/>
  <c r="G30" i="18"/>
  <c r="F30" i="18"/>
  <c r="D30" i="18"/>
  <c r="C30" i="18"/>
  <c r="B30" i="18"/>
  <c r="M29" i="18"/>
  <c r="L29" i="18"/>
  <c r="J29" i="18"/>
  <c r="I29" i="18"/>
  <c r="H29" i="18"/>
  <c r="G29" i="18"/>
  <c r="F29" i="18"/>
  <c r="D29" i="18"/>
  <c r="C29" i="18"/>
  <c r="B40" i="18"/>
  <c r="B29"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I25" i="18"/>
  <c r="H25" i="18"/>
  <c r="G25" i="18"/>
  <c r="F25" i="18"/>
  <c r="E25" i="18"/>
  <c r="D25" i="18"/>
  <c r="C25" i="18"/>
  <c r="B25" i="18"/>
  <c r="M24" i="18"/>
  <c r="L24" i="18"/>
  <c r="K24" i="18"/>
  <c r="J24" i="18"/>
  <c r="I24" i="18"/>
  <c r="H24" i="18"/>
  <c r="G24" i="18"/>
  <c r="F24" i="18"/>
  <c r="E24" i="18"/>
  <c r="D24" i="18"/>
  <c r="C24" i="18"/>
  <c r="B24" i="18"/>
  <c r="M23" i="18"/>
  <c r="L23" i="18"/>
  <c r="K23" i="18"/>
  <c r="J23" i="18"/>
  <c r="I23" i="18"/>
  <c r="H23" i="18"/>
  <c r="G23" i="18"/>
  <c r="F23" i="18"/>
  <c r="E23" i="18"/>
  <c r="D23" i="18"/>
  <c r="C23" i="18"/>
  <c r="B23" i="18"/>
  <c r="M22" i="18"/>
  <c r="L22" i="18"/>
  <c r="K22" i="18"/>
  <c r="J22" i="18"/>
  <c r="I22" i="18"/>
  <c r="H22" i="18"/>
  <c r="G22" i="18"/>
  <c r="F22" i="18"/>
  <c r="E22" i="18"/>
  <c r="D22" i="18"/>
  <c r="C22" i="18"/>
  <c r="B22"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0" i="18" l="1"/>
  <c r="L10" i="18"/>
  <c r="K10" i="18"/>
  <c r="J10" i="18"/>
  <c r="I10" i="18"/>
  <c r="H10" i="18"/>
  <c r="G10" i="18"/>
  <c r="F10" i="18"/>
  <c r="E10" i="18"/>
  <c r="D10" i="18"/>
  <c r="C10" i="18"/>
  <c r="B10" i="18"/>
  <c r="M9" i="18"/>
  <c r="J9" i="18"/>
  <c r="L9" i="18"/>
  <c r="K9" i="18"/>
  <c r="I9" i="18"/>
  <c r="H9" i="18"/>
  <c r="G9" i="18"/>
  <c r="F9" i="18"/>
  <c r="E9" i="18"/>
  <c r="D9" i="18"/>
  <c r="C9" i="18"/>
  <c r="B9" i="18"/>
  <c r="M8" i="18"/>
  <c r="L8" i="18"/>
  <c r="K8" i="18"/>
  <c r="J8" i="18"/>
  <c r="I8" i="18"/>
  <c r="H8" i="18"/>
  <c r="G8" i="18"/>
  <c r="F8" i="18"/>
  <c r="E8" i="18"/>
  <c r="D8" i="18"/>
  <c r="C8" i="18"/>
  <c r="B8" i="18"/>
  <c r="M7" i="18"/>
  <c r="L7" i="18"/>
  <c r="K7" i="18"/>
  <c r="J7" i="18"/>
  <c r="I7" i="18"/>
  <c r="H7" i="18"/>
  <c r="G7" i="18"/>
  <c r="F7" i="18"/>
  <c r="E7" i="18"/>
  <c r="D7" i="18"/>
  <c r="C7" i="18"/>
  <c r="B7" i="18"/>
  <c r="B5" i="18"/>
  <c r="M5" i="18" l="1"/>
  <c r="L5" i="18"/>
  <c r="K5" i="18"/>
  <c r="J5" i="18"/>
  <c r="I5" i="18"/>
  <c r="H5" i="18"/>
  <c r="G5" i="18"/>
  <c r="F5" i="18"/>
  <c r="E5" i="18"/>
  <c r="D5" i="18"/>
  <c r="C5" i="18"/>
  <c r="M4" i="18"/>
  <c r="L4" i="18"/>
  <c r="K4" i="18"/>
  <c r="J4" i="18"/>
  <c r="I4" i="18"/>
  <c r="H4" i="18"/>
  <c r="G4" i="18"/>
  <c r="F4" i="18"/>
  <c r="E4" i="18"/>
  <c r="D4" i="18"/>
  <c r="B4" i="18"/>
  <c r="L2" i="18"/>
  <c r="B2" i="18"/>
  <c r="C4" i="18"/>
  <c r="M2" i="18" l="1"/>
  <c r="K2" i="18"/>
  <c r="J2" i="18"/>
  <c r="I2" i="18"/>
  <c r="H2" i="18"/>
  <c r="G2" i="18"/>
  <c r="F2" i="18"/>
  <c r="E2" i="18"/>
  <c r="D2" i="18"/>
  <c r="C2" i="18"/>
  <c r="I122" i="17" l="1"/>
  <c r="I134" i="17"/>
  <c r="I146" i="17"/>
  <c r="I110" i="17"/>
  <c r="I98" i="17"/>
  <c r="I86" i="17"/>
  <c r="I74" i="17"/>
  <c r="I62" i="17"/>
  <c r="I50" i="17"/>
  <c r="I38" i="17"/>
  <c r="I26" i="17"/>
  <c r="I14" i="17"/>
  <c r="I2" i="17"/>
  <c r="M2" i="10" l="1"/>
  <c r="D2" i="8"/>
  <c r="F2" i="6"/>
  <c r="L2" i="4"/>
  <c r="H2" i="1"/>
  <c r="I14" i="11" l="1"/>
  <c r="I26" i="11"/>
  <c r="I38" i="11"/>
  <c r="I50" i="11"/>
  <c r="I62" i="11"/>
  <c r="I74" i="11"/>
  <c r="I86" i="11"/>
  <c r="I98" i="11"/>
  <c r="I110" i="11"/>
  <c r="I2" i="11"/>
  <c r="I2" i="9"/>
  <c r="I14" i="9"/>
  <c r="I2" i="7"/>
</calcChain>
</file>

<file path=xl/sharedStrings.xml><?xml version="1.0" encoding="utf-8"?>
<sst xmlns="http://schemas.openxmlformats.org/spreadsheetml/2006/main" count="1474" uniqueCount="166">
  <si>
    <t>Oct</t>
  </si>
  <si>
    <t>Nov</t>
  </si>
  <si>
    <t>Dec</t>
  </si>
  <si>
    <t>Jan</t>
  </si>
  <si>
    <t>Feb</t>
  </si>
  <si>
    <t>Mar</t>
  </si>
  <si>
    <t>Apr</t>
  </si>
  <si>
    <t>May</t>
  </si>
  <si>
    <t>Jun</t>
  </si>
  <si>
    <t>Jul</t>
  </si>
  <si>
    <t>Aug</t>
  </si>
  <si>
    <t>Sep</t>
  </si>
  <si>
    <t>Month</t>
  </si>
  <si>
    <t>Current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</si>
  <si>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</si>
  <si>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</si>
  <si>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</si>
  <si>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</si>
  <si>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</si>
  <si>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</si>
  <si>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</si>
  <si>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</si>
  <si>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</si>
  <si>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</si>
  <si>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</si>
  <si>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</si>
  <si>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</si>
  <si>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</si>
  <si>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</si>
  <si>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</si>
  <si>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</si>
  <si>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</si>
  <si>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</si>
  <si>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</si>
  <si>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</si>
  <si>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</si>
  <si>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</si>
  <si>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</si>
  <si>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</si>
  <si>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</si>
  <si>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</si>
  <si>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</si>
  <si>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</si>
  <si>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</si>
  <si>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</si>
  <si>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</si>
  <si>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</si>
  <si>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</si>
  <si>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</si>
  <si>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</si>
  <si>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</si>
  <si>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</si>
  <si>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</si>
  <si>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</si>
  <si>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</si>
  <si>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</si>
  <si>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</si>
  <si>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</si>
  <si>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</si>
  <si>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</si>
  <si>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</si>
  <si>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</si>
  <si>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</si>
  <si>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</si>
  <si>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</si>
  <si>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</si>
  <si>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</si>
  <si>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</si>
  <si>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</si>
  <si>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</si>
  <si>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</si>
  <si>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</si>
  <si>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</si>
  <si>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</si>
  <si>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</si>
  <si>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</si>
  <si>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</si>
  <si>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</si>
  <si>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</si>
  <si>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</si>
  <si>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</si>
  <si>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</si>
  <si>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</si>
  <si>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</si>
  <si>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</si>
  <si>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</si>
  <si>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</si>
  <si>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</si>
  <si>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</si>
  <si>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</si>
  <si>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</si>
  <si>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</si>
  <si>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</si>
  <si>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</si>
  <si>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</si>
  <si>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</si>
  <si>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</si>
  <si>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</si>
  <si>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</si>
  <si>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</si>
  <si>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</si>
  <si>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</si>
  <si>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</si>
  <si>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</si>
  <si>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</si>
  <si>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</si>
  <si>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</si>
  <si>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</si>
  <si>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</si>
  <si>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</si>
  <si>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</si>
  <si>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</si>
  <si>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</si>
  <si>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</si>
  <si>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</si>
  <si>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</si>
  <si>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</si>
  <si>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</si>
  <si>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</si>
  <si>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</si>
  <si>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</si>
  <si>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</si>
  <si>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</si>
  <si>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</si>
  <si>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</si>
  <si>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</si>
  <si>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</si>
  <si>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</si>
  <si>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</si>
  <si>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</si>
  <si>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</si>
  <si>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</si>
  <si>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</si>
  <si>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</si>
  <si>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</si>
  <si>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</si>
  <si>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</si>
  <si>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</si>
  <si>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</si>
  <si>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Race/Ethnicity</t>
  </si>
  <si>
    <t>Non-Hispanic White</t>
  </si>
  <si>
    <t>Non-Hispanic Black</t>
  </si>
  <si>
    <t>Hispanic or Latino</t>
  </si>
  <si>
    <t>Other</t>
  </si>
  <si>
    <t>Non-Hispanic Asian</t>
  </si>
  <si>
    <t>2020-2021 Season</t>
  </si>
  <si>
    <t>2019-2020 Season</t>
  </si>
  <si>
    <t>2021-2022 Season</t>
  </si>
  <si>
    <t>2022-2023 Season</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</si>
  <si>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</si>
  <si>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</si>
  <si>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</si>
  <si>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</si>
  <si>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</si>
  <si>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</si>
  <si>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</si>
  <si>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</si>
  <si>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</si>
  <si>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race/ethnicity</t>
  </si>
  <si>
    <t>Tab 12: Health-related workplace absenteeism observed versus expected by race/ethnicity</t>
  </si>
  <si>
    <t>Tab 13: Health-related workplace absenteeism by occupation</t>
  </si>
  <si>
    <t>Tab 14: Health-related workplace absenteeism observed versus expected by occupation</t>
  </si>
  <si>
    <t>Tab 15: Health-related workplace absenteeism by industry</t>
  </si>
  <si>
    <t>Tab 16: Health-related workplace absenteeism observed versus expected by industry</t>
  </si>
  <si>
    <t>Tab 17: Health-related workplace absenteeism by state</t>
  </si>
  <si>
    <t>The following Excel spreadsheets provide the data related to health-related workplace absenteeism during the 2023-2024 flu season. The following tabs provide information related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</si>
</sst>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
      <sz val="11"/>
      <name val="Calibri"/>
      <family val="2"/>
      <scheme val="minor"/>
    </font>
    <font>
      <b/>
      <sz val="14"/>
      <color theme="1"/>
      <name val="Calibri"/>
      <family val="2"/>
      <scheme val="minor"/>
    </font>
    <font>
      <sz val="14"/>
      <color theme="1"/>
      <name val="Calibri"/>
      <family val="2"/>
      <scheme val="minor"/>
    </font>
    <font>
      <b/>
      <sz val="14"/>
      <color theme="1"/>
      <name val="Calibri"/>
      <family val="2"/>
    </font>
    <font>
      <b/>
      <sz val="16"/>
      <color theme="1"/>
      <name val="Calibri"/>
      <family val="2"/>
      <scheme val="minor"/>
    </font>
    <font>
      <sz val="14"/>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7">
    <xf numFmtId="0" fontId="0" fillId="0" borderId="0" xfId="0"/>
    <xf numFmtId="0" fontId="18" fillId="0" borderId="0" xfId="42"/>
    <xf numFmtId="0" fontId="0" fillId="0" borderId="0" xfId="0" applyFont="1"/>
    <xf numFmtId="0" fontId="16" fillId="0" borderId="10" xfId="0" applyFont="1" applyBorder="1" applyAlignment="1">
      <alignment horizontal="center"/>
    </xf>
    <xf numFmtId="0" fontId="0" fillId="0" borderId="0" xfId="0" applyFont="1" applyAlignment="1">
      <alignment horizontal="left"/>
    </xf>
    <xf numFmtId="0" fontId="22" fillId="0" borderId="0" xfId="0" applyFont="1"/>
    <xf numFmtId="2" fontId="0" fillId="0" borderId="0" xfId="0" applyNumberFormat="1"/>
    <xf numFmtId="0" fontId="18" fillId="0" borderId="0" xfId="42" applyFill="1"/>
    <xf numFmtId="0" fontId="16" fillId="0" borderId="12" xfId="0" applyFont="1" applyBorder="1" applyAlignment="1">
      <alignment horizontal="center"/>
    </xf>
    <xf numFmtId="0" fontId="16" fillId="0" borderId="13" xfId="0" applyFont="1" applyBorder="1" applyAlignment="1">
      <alignment horizontal="center"/>
    </xf>
    <xf numFmtId="0" fontId="0" fillId="0" borderId="0" xfId="0" applyFont="1" applyBorder="1"/>
    <xf numFmtId="0" fontId="0" fillId="0" borderId="0" xfId="0" applyBorder="1"/>
    <xf numFmtId="0" fontId="23" fillId="0" borderId="0" xfId="0" applyFont="1" applyBorder="1"/>
    <xf numFmtId="0" fontId="24" fillId="0" borderId="0" xfId="0" applyFont="1" applyBorder="1"/>
    <xf numFmtId="0" fontId="25" fillId="0" borderId="0" xfId="0" applyFont="1" applyBorder="1" applyAlignment="1">
      <alignment horizontal="left"/>
    </xf>
    <xf numFmtId="0" fontId="24" fillId="0" borderId="0" xfId="0" applyFont="1"/>
    <xf numFmtId="0" fontId="24" fillId="0" borderId="11" xfId="0" applyFont="1" applyBorder="1"/>
    <xf numFmtId="0" fontId="27" fillId="0" borderId="0" xfId="0" applyFont="1" applyBorder="1" applyAlignment="1">
      <alignment horizontal="left"/>
    </xf>
    <xf numFmtId="0" fontId="26" fillId="0" borderId="15" xfId="0" applyFont="1" applyBorder="1"/>
    <xf numFmtId="0" fontId="0" fillId="0" borderId="0" xfId="0" applyFont="1" applyBorder="1" applyAlignment="1">
      <alignment horizontal="right"/>
    </xf>
    <xf numFmtId="0" fontId="19" fillId="0" borderId="0" xfId="0" applyFont="1" applyBorder="1" applyAlignment="1">
      <alignment horizontal="right"/>
    </xf>
    <xf numFmtId="0" fontId="23" fillId="0" borderId="16" xfId="0" applyFont="1" applyBorder="1" applyAlignment="1">
      <alignment horizontal="center"/>
    </xf>
    <xf numFmtId="0" fontId="23" fillId="0" borderId="14" xfId="0" applyFont="1" applyBorder="1" applyAlignment="1">
      <alignment horizontal="center"/>
    </xf>
    <xf numFmtId="0" fontId="23" fillId="0" borderId="0" xfId="0" applyFont="1" applyBorder="1" applyAlignment="1">
      <alignment horizontal="center"/>
    </xf>
    <xf numFmtId="0" fontId="16" fillId="0" borderId="0" xfId="0" applyFont="1" applyBorder="1" applyAlignment="1">
      <alignment horizontal="center"/>
    </xf>
    <xf numFmtId="0" fontId="0" fillId="0" borderId="0" xfId="0" applyAlignment="1">
      <alignment wrapText="1"/>
    </xf>
    <xf numFmtId="0" fontId="0" fillId="0" borderId="0" xfId="0" applyAlignme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65">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right"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26F6C43-22F1-4EC2-82B0-2013FFDC8857}" name="Table1" displayName="Table1" ref="A1:M52" totalsRowShown="0" headerRowDxfId="14" dataDxfId="15" headerRowBorderDxfId="17" tableBorderDxfId="18" totalsRowBorderDxfId="16">
  <autoFilter ref="A1:M52" xr:uid="{926F6C43-22F1-4EC2-82B0-2013FFDC8857}"/>
  <tableColumns count="13">
    <tableColumn id="1" xr3:uid="{FDA8EC26-46E8-411F-81EF-B94118C7E10A}" name="Characteristic" dataDxfId="13"/>
    <tableColumn id="2" xr3:uid="{A0835B1F-67E0-4F85-9A1F-C50465B209D9}" name="Oct" dataDxfId="12"/>
    <tableColumn id="3" xr3:uid="{079DC8B2-8219-4CCE-B1B6-5E0FEED97F53}" name="Nov" dataDxfId="11"/>
    <tableColumn id="4" xr3:uid="{62B3695C-BB42-4791-9B58-C939FD1A73CE}" name="Dec" dataDxfId="10"/>
    <tableColumn id="5" xr3:uid="{AC06A94F-1296-42EE-B6AA-085E52F2BC44}" name="Jan" dataDxfId="9"/>
    <tableColumn id="6" xr3:uid="{540032EC-79E2-4E1D-87F1-A23784CAD049}" name="Feb" dataDxfId="8"/>
    <tableColumn id="7" xr3:uid="{8049F772-CC08-4C45-B1BF-91DD9FC2F134}" name="Mar" dataDxfId="7"/>
    <tableColumn id="8" xr3:uid="{EB63FDFA-3CD1-400E-9F80-AA701D4AAADB}" name="Apr" dataDxfId="6"/>
    <tableColumn id="9" xr3:uid="{BE2D75CF-0C39-4E7C-8321-0DBEF7FCA622}" name="May" dataDxfId="5"/>
    <tableColumn id="10" xr3:uid="{5D22537B-DE2E-4200-A6EB-6E8F9CE2E59B}" name="Jun" dataDxfId="4"/>
    <tableColumn id="11" xr3:uid="{1A7E3459-E67E-4317-A251-9FFA56F3192C}" name="Jul" dataDxfId="3"/>
    <tableColumn id="12" xr3:uid="{66431263-AD1F-4EA5-A793-F25D7AF8E5B3}" name="Aug" dataDxfId="2"/>
    <tableColumn id="13" xr3:uid="{12CA75BF-62EE-4162-92AE-72DE94B620A8}" name="Sep" dataDxfId="1"/>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27FB300-263C-4086-AE12-67E11F18878D}" name="Table10" displayName="Table10" ref="A1:G13" totalsRowShown="0">
  <autoFilter ref="A1:G13" xr:uid="{327FB300-263C-4086-AE12-67E11F18878D}"/>
  <tableColumns count="7">
    <tableColumn id="1" xr3:uid="{750BD452-93E9-462D-8617-46038D792A9C}" name="Month"/>
    <tableColumn id="2" xr3:uid="{A741B66F-871F-4317-9793-D21D52377C0A}" name="Non-Hispanic White"/>
    <tableColumn id="3" xr3:uid="{C44AC538-4154-4DA4-9CAA-7D527667C005}" name="Non-Hispanic Black"/>
    <tableColumn id="4" xr3:uid="{02576BD4-8CBA-4D96-8029-B9BD44D270B2}" name="Non-Hispanic Asian"/>
    <tableColumn id="5" xr3:uid="{67AE1E1A-C5C8-48B4-8CCE-2998C264C1C9}" name="Hispanic or Latino"/>
    <tableColumn id="6" xr3:uid="{404A5972-BAC9-4E3D-A4D1-1739A6B634B1}" name="Other"/>
    <tableColumn id="7" xr3:uid="{49615522-6847-468C-8D50-57885B378E0E}" name="Alt Text"/>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02A5958-517C-4368-AFAD-D440A127AFAC}" name="Table11" displayName="Table11" ref="A1:I61" totalsRowShown="0">
  <autoFilter ref="A1:I61" xr:uid="{A02A5958-517C-4368-AFAD-D440A127AFAC}"/>
  <tableColumns count="9">
    <tableColumn id="1" xr3:uid="{40E20ADC-0086-4F81-BEB1-169E03F19190}" name="Race/Ethnicity"/>
    <tableColumn id="2" xr3:uid="{28202E8E-DFED-4188-BE76-7933C19495F7}" name="Month"/>
    <tableColumn id="3" xr3:uid="{599026F5-B231-4C5E-A174-9C79FD63CD86}" name="Observed"/>
    <tableColumn id="4" xr3:uid="{38EC9364-098E-4D3D-8AFF-5B4B90AF548C}" name="Observed LCL"/>
    <tableColumn id="5" xr3:uid="{1D8E83B7-B8DF-442F-AB40-B65AC24B7897}" name="Observed UCL"/>
    <tableColumn id="6" xr3:uid="{27574CBC-78F4-41EB-A261-602DFED7E168}" name="Expected"/>
    <tableColumn id="7" xr3:uid="{5137E8CF-A53A-4619-85E8-715ED977BE9A}" name="Expected LCL"/>
    <tableColumn id="8" xr3:uid="{3A519097-F67C-4B17-9DFF-5B9E1387602F}" name="Epidemic Threshold"/>
    <tableColumn id="9" xr3:uid="{560D81AB-F689-4FDB-BEA3-3190463667BA}" name="Alt Text"/>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5F5C222-44E0-44E2-81D1-BCC27963865F}" name="Table13" displayName="Table13" ref="A1:M13" totalsRowShown="0" headerRowDxfId="0">
  <autoFilter ref="A1:M13" xr:uid="{95F5C222-44E0-44E2-81D1-BCC27963865F}"/>
  <tableColumns count="13">
    <tableColumn id="1" xr3:uid="{BC26E718-0CCC-4525-A8B3-66BF3048B773}" name="Month"/>
    <tableColumn id="2" xr3:uid="{BF00CC44-D0B7-4377-ADCB-4DEE3EF2D1D9}" name="All Occupations"/>
    <tableColumn id="3" xr3:uid="{C8778BB5-16A6-4B0A-AC3A-898B94F51E9A}" name="Management, Business, and Financial Occupations"/>
    <tableColumn id="4" xr3:uid="{D32AC9A7-387D-40A6-8ED9-DBEFFD2D8CAB}" name="Professional and Related Occupations"/>
    <tableColumn id="5" xr3:uid="{A4BB3313-8DC7-4D75-A23C-2366634D5096}" name="Service Occupations"/>
    <tableColumn id="6" xr3:uid="{DC5C15F8-20F1-43E2-A870-887145D8A56C}" name="Sales and Related Occupations"/>
    <tableColumn id="7" xr3:uid="{FD3528A5-E83F-43E4-A763-98A9902035B6}" name="Office and Administrative Support Occupations"/>
    <tableColumn id="8" xr3:uid="{E63ED07C-B7CB-46BD-9EBA-9A6F6CF4C47C}" name="Farming, Fishing, and Forestry Occupations"/>
    <tableColumn id="9" xr3:uid="{564531C5-DA52-4D05-84AF-68BFCEE66EE2}" name="Construction and Extraction Occupations"/>
    <tableColumn id="10" xr3:uid="{3187E639-C2DA-4059-801E-B66976AA3A07}" name="Installation, Maintenance, and Repair Occupations"/>
    <tableColumn id="11" xr3:uid="{8EEB60F3-019B-4788-BC9F-50DA2BB18276}" name="Production Occupations"/>
    <tableColumn id="12" xr3:uid="{84FFC5C9-470B-4216-81DA-589565AE8E6E}" name="Transportation and Material Moving Occupations"/>
    <tableColumn id="13" xr3:uid="{C6318478-4BD8-470C-9FCF-E7BC169F388F}" name="Alt Text"/>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77B9C520-8A29-44BF-80F6-674666C9FB92}" name="Table14" displayName="Table14" ref="A1:I121" totalsRowShown="0">
  <autoFilter ref="A1:I121" xr:uid="{77B9C520-8A29-44BF-80F6-674666C9FB92}"/>
  <tableColumns count="9">
    <tableColumn id="1" xr3:uid="{46185121-791F-489C-AE9F-F641FC7418E8}" name="Occupation Group"/>
    <tableColumn id="2" xr3:uid="{F32CCDF8-D978-4BDB-9D3C-99491BCF35BC}" name="Month"/>
    <tableColumn id="3" xr3:uid="{2E912D3C-083B-409B-80A4-BAFDFE825AD7}" name="Observed"/>
    <tableColumn id="4" xr3:uid="{6A8CB406-9771-4C6D-B055-8D3168575A87}" name="Observed LCL"/>
    <tableColumn id="5" xr3:uid="{77659670-6DD5-4768-8CC7-B094036F41A7}" name="Observed UCL"/>
    <tableColumn id="6" xr3:uid="{7700A1BC-3318-4032-9E51-BB378524DDE6}" name="Expected"/>
    <tableColumn id="7" xr3:uid="{B3703D1F-003A-450E-B52B-9BB3632F49C9}" name="Expected LCL"/>
    <tableColumn id="8" xr3:uid="{0CA45297-140E-467D-B1E6-EB728FEAB3E6}" name="Epidemic Threshold"/>
    <tableColumn id="9" xr3:uid="{57F913D6-B1BF-4C80-A027-07F29D49F405}" name="Alt Text"/>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D26BB508-0184-4D15-9CE4-6118494CF324}" name="Table15" displayName="Table15" ref="A1:P14" totalsRowShown="0">
  <autoFilter ref="A1:P14" xr:uid="{D26BB508-0184-4D15-9CE4-6118494CF324}"/>
  <tableColumns count="16">
    <tableColumn id="1" xr3:uid="{9A3771C1-526E-4F3C-83D1-0129D7B2C3F9}" name="Month"/>
    <tableColumn id="2" xr3:uid="{3D596C02-1754-41CB-A3E0-6225D3A21E99}" name="All Industries"/>
    <tableColumn id="3" xr3:uid="{62D90BE6-ED0A-46A2-BF2D-ADAB533D3479}" name="Agriculture, Forestry, Fishing and Hunting Industries"/>
    <tableColumn id="4" xr3:uid="{4B586BEF-8601-426E-93C7-58198973E8C3}" name="Mining Industries"/>
    <tableColumn id="5" xr3:uid="{E7EA4054-7FD4-4DAE-9FB6-CCACCEB9D919}" name="Construction Industries"/>
    <tableColumn id="6" xr3:uid="{8B9325F9-E481-4B0B-84A6-2DEC13857AD1}" name="Manufacturing Industries"/>
    <tableColumn id="7" xr3:uid="{319A6FCA-8BC4-4EC6-81F7-C336045A3892}" name="Wholesale and Retail Trade Industries"/>
    <tableColumn id="8" xr3:uid="{3C2D10AE-6F8A-4013-BD93-E82872E78852}" name="Transportation and Utilities Industries"/>
    <tableColumn id="9" xr3:uid="{3B467423-E765-484E-A305-3D8481789791}" name="Information Industries"/>
    <tableColumn id="10" xr3:uid="{941ABE8E-ADC4-42C7-8A0C-DC0D6D2383B2}" name="Financial Activities Industries"/>
    <tableColumn id="11" xr3:uid="{2D9B19F3-4659-4FC8-9F3D-0038E262D66F}" name="Professional and Business Services Industries"/>
    <tableColumn id="12" xr3:uid="{6000AA94-2242-470A-8688-5632EF91E207}" name="Educational and Health Services Industries"/>
    <tableColumn id="13" xr3:uid="{8A2B80CB-32D0-4CA2-9EAA-2A947DAC8CF8}" name="Leisure and Hospitality Industries"/>
    <tableColumn id="14" xr3:uid="{CCEA6AC6-2C22-4114-A77E-443C098541B0}" name="Other Services Industries"/>
    <tableColumn id="15" xr3:uid="{AB7F6C07-CF28-4B07-85DE-B6DB4C95EC7B}" name="Public Administration Industries"/>
    <tableColumn id="16" xr3:uid="{DC49F39A-C7A5-4D6F-9E0D-CF038B934B10}" name="Alt Text"/>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175AE060-02BF-488C-989E-08B9A6A7A18F}" name="Table17" displayName="Table17" ref="A1:I157" totalsRowShown="0">
  <autoFilter ref="A1:I157" xr:uid="{175AE060-02BF-488C-989E-08B9A6A7A18F}"/>
  <tableColumns count="9">
    <tableColumn id="1" xr3:uid="{7B224990-9742-42FF-8F42-CD27FC7BF32B}" name="Industry Group"/>
    <tableColumn id="2" xr3:uid="{5D70DC66-CD87-4040-8430-573291F022A9}" name="Month"/>
    <tableColumn id="3" xr3:uid="{26579E4C-CAE9-4755-AE15-B536F18D8FCE}" name="Observed"/>
    <tableColumn id="4" xr3:uid="{3EE2A3AB-EFF6-4591-B8AB-098BE560A7CF}" name="Observed LCL"/>
    <tableColumn id="5" xr3:uid="{EDAA6056-55A3-44D6-95C4-1179780464BE}" name="Observed UCL"/>
    <tableColumn id="6" xr3:uid="{387C0BAD-CD6C-4D92-A97B-B577D4F2F0C1}" name="Expected"/>
    <tableColumn id="7" xr3:uid="{8EBA3E7B-1948-4869-914E-55EC143DC172}" name="Expected LCL"/>
    <tableColumn id="8" xr3:uid="{39CC594B-ED12-4B9F-96DD-9DEFE7478444}" name="Epidemic Threshold"/>
    <tableColumn id="9" xr3:uid="{FCA78303-D60D-4677-9733-FAF07F58F99F}" name="Alt Text"/>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B78851A3-A390-4C1D-8E78-FF35389F47B3}" name="Table18" displayName="Table18" ref="A1:D52" totalsRowShown="0">
  <autoFilter ref="A1:D52" xr:uid="{B78851A3-A390-4C1D-8E78-FF35389F47B3}"/>
  <tableColumns count="4">
    <tableColumn id="1" xr3:uid="{5750E49C-122A-4D5F-AEA9-249EA57E80E1}" name="Month"/>
    <tableColumn id="2" xr3:uid="{0E00CF6A-68CD-4524-83E0-B3919813235A}" name="State"/>
    <tableColumn id="3" xr3:uid="{D6C9FF18-7FF8-4C36-8CE0-A7C2DE925E6C}" name="Percent Absent"/>
    <tableColumn id="4" xr3:uid="{4C2A6507-5492-4743-87D8-7D1BB37B9D7B}" name="Alt Text">
      <calculatedColumnFormula>"In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AEE2340-64DB-46CD-895B-438A36C52E5A}" name="Table2" displayName="Table2" ref="A1:H13" totalsRowShown="0">
  <autoFilter ref="A1:H13" xr:uid="{8AEE2340-64DB-46CD-895B-438A36C52E5A}"/>
  <tableColumns count="8">
    <tableColumn id="1" xr3:uid="{430DAB13-2A37-47F6-8128-F21501C00CDD}" name="Month"/>
    <tableColumn id="2" xr3:uid="{F95FC686-86B6-40B4-AFEC-454F04365A19}" name="Current Season"/>
    <tableColumn id="3" xr3:uid="{1DAF8626-EE71-470F-9976-7B8818FEFD1E}" name="2022-2023 Season"/>
    <tableColumn id="4" xr3:uid="{69D38172-D0BC-4096-ACCE-B36325744E0D}" name="2021-2022 Season"/>
    <tableColumn id="5" xr3:uid="{8EAAF556-611A-4CCA-8093-FC9FB63F91C9}" name="2020-2021 Season"/>
    <tableColumn id="6" xr3:uid="{A7421AC8-C89E-4079-A401-34D25023C35F}" name="2019-2020 Season"/>
    <tableColumn id="7" xr3:uid="{6C9FE7D2-CFAA-4CC7-BCD0-20DF90C3E13E}" name="2018-2019 Season"/>
    <tableColumn id="8" xr3:uid="{14D9C00A-4465-4257-8677-49D3D4DE625F}" name="Alt Text"/>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E1504BA-FFEE-4065-9EC4-63553BB25AC0}" name="Table3" displayName="Table3" ref="A1:H13" totalsRowShown="0">
  <autoFilter ref="A1:H13" xr:uid="{FE1504BA-FFEE-4065-9EC4-63553BB25AC0}"/>
  <tableColumns count="8">
    <tableColumn id="1" xr3:uid="{6BC829BE-CEC7-45E9-83FE-D0C3B1AF4B5D}" name="Month"/>
    <tableColumn id="2" xr3:uid="{4A7AF90C-B5F3-40EF-8A1C-26084E32F938}" name="Observed"/>
    <tableColumn id="3" xr3:uid="{BFE45E46-CFDB-4EDF-98BD-CD3D9AE38CFB}" name="Observed LCL"/>
    <tableColumn id="4" xr3:uid="{CF66F903-A167-40BF-ABEB-C4EA19BDF7CF}" name="Observed UCL"/>
    <tableColumn id="5" xr3:uid="{A651FC8E-27BC-4A8C-9175-37F25A86EB23}" name="Expected"/>
    <tableColumn id="6" xr3:uid="{589C9127-417C-4D48-A59D-9369F64ED1A2}" name="Expected LCL"/>
    <tableColumn id="7" xr3:uid="{E0BDE5A0-ECD2-4AC4-91CE-FFE14D574730}" name="Epidemic Threshold"/>
    <tableColumn id="8" xr3:uid="{B36C61A6-FD36-42A5-8CF2-DDC5D6A7EFA5}" name="Alt Text"/>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B734232-EA01-4436-AB3D-4AFEBEA7AB0C}" name="Table4" displayName="Table4" ref="A1:L13" totalsRowShown="0">
  <autoFilter ref="A1:L13" xr:uid="{7B734232-EA01-4436-AB3D-4AFEBEA7AB0C}"/>
  <tableColumns count="12">
    <tableColumn id="1" xr3:uid="{C4C2307F-0737-4D84-B5B9-FAE60FE6AE08}" name="Month"/>
    <tableColumn id="2" xr3:uid="{70FA8223-2CB7-44BD-9435-B960F4EEFEBE}" name="Region 1"/>
    <tableColumn id="3" xr3:uid="{C628AF7A-C549-40A9-A461-5D15D70B15B6}" name="Region 2"/>
    <tableColumn id="4" xr3:uid="{F7F4550B-C8F7-4D49-8699-5F029EB42383}" name="Region 3"/>
    <tableColumn id="5" xr3:uid="{EF68B372-7396-4E44-ABF0-28E5020BD602}" name="Region 4"/>
    <tableColumn id="6" xr3:uid="{FFA58EF2-8473-4D03-BA72-76DC16DEC529}" name="Region 5"/>
    <tableColumn id="7" xr3:uid="{FD2FFAE4-BF3F-4059-9BA7-086A04972B66}" name="Region 6"/>
    <tableColumn id="8" xr3:uid="{C2B8AB85-699C-4DCA-BBBC-EBE2BA72212B}" name="Region 7"/>
    <tableColumn id="9" xr3:uid="{80AD353B-4CC3-4D69-A46C-1379A893667A}" name="Region 8"/>
    <tableColumn id="10" xr3:uid="{D74B96CC-D59E-406D-948B-DC411F06A0A4}" name="Region 9"/>
    <tableColumn id="11" xr3:uid="{89095AEE-47FF-4EA9-9516-F009277E3CDC}" name="Region 10"/>
    <tableColumn id="12" xr3:uid="{989F4A1A-1D68-4328-AB05-36A956FB8731}" name="Alt Text"/>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58FA11C-B787-41ED-ADED-69325BD57660}" name="Table5" displayName="Table5" ref="A1:I121" totalsRowShown="0">
  <autoFilter ref="A1:I121" xr:uid="{658FA11C-B787-41ED-ADED-69325BD57660}"/>
  <tableColumns count="9">
    <tableColumn id="1" xr3:uid="{0AD37286-B209-497B-AFE0-764A78A6121D}" name="HHS Region"/>
    <tableColumn id="2" xr3:uid="{3E1AF83F-68CB-49A1-B947-26926545AD05}" name="Month"/>
    <tableColumn id="3" xr3:uid="{11631A81-CC92-4D1D-A4EE-61BFC9FCC1D2}" name="Observed"/>
    <tableColumn id="4" xr3:uid="{AEE786CC-2D22-4E80-81C5-B21CC915993A}" name="Observed LCL"/>
    <tableColumn id="5" xr3:uid="{49B67574-076F-4CE8-AB72-D8414D3581CA}" name="Observed UCL"/>
    <tableColumn id="6" xr3:uid="{CC081592-E807-48CC-97BE-B4E3089B73AC}" name="Expected"/>
    <tableColumn id="7" xr3:uid="{AF76658B-94C4-4F07-83B1-814EA0D74D51}" name="Expected LCL"/>
    <tableColumn id="8" xr3:uid="{F0511D3F-8AE5-4975-983C-DE8E70E13998}" name="Epidemic Threshold"/>
    <tableColumn id="9" xr3:uid="{0F341650-FA76-4E3C-A8CE-D16BED6A07B1}" name="Alt Text"/>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ADBA9AE-993F-498A-B1A4-93EE95969C09}" name="Table6" displayName="Table6" ref="A1:F13" totalsRowShown="0">
  <autoFilter ref="A1:F13" xr:uid="{8ADBA9AE-993F-498A-B1A4-93EE95969C09}"/>
  <tableColumns count="6">
    <tableColumn id="1" xr3:uid="{E8518C0D-19C2-4D9A-9020-4989FEF4BA67}" name="Month"/>
    <tableColumn id="2" xr3:uid="{7A1017F3-DCAC-46D9-8744-8A8DC20103E8}" name="16-24 yrs"/>
    <tableColumn id="3" xr3:uid="{66FBEAD9-2B80-4A23-ACCA-928B7A55A170}" name="25-44 yrs"/>
    <tableColumn id="4" xr3:uid="{0408E0B2-A2DA-47E6-BFF5-DC220DC2B149}" name="45-64 yrs"/>
    <tableColumn id="5" xr3:uid="{D8D5AA3D-F02A-4623-A799-8D0D08815280}" name="65+ yrs"/>
    <tableColumn id="6" xr3:uid="{5AFC0B81-07E0-4996-9CE9-E558D93CC9E7}" name="Alt Text"/>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5FA766C-B7D8-4FF5-AC68-5744F21C79F9}" name="Table7" displayName="Table7" ref="A1:I49" totalsRowShown="0">
  <autoFilter ref="A1:I49" xr:uid="{D5FA766C-B7D8-4FF5-AC68-5744F21C79F9}"/>
  <tableColumns count="9">
    <tableColumn id="1" xr3:uid="{C6F9B234-4659-4A3E-AD86-CD7619F17F6B}" name="Age Group"/>
    <tableColumn id="2" xr3:uid="{5EE80A93-13B0-45F5-A5EE-5B32F1EBF98E}" name="Month"/>
    <tableColumn id="3" xr3:uid="{4A816F4B-8099-4313-B692-137AC034B686}" name="Observed"/>
    <tableColumn id="4" xr3:uid="{35971AEE-441A-4995-AE06-2C509FE7843F}" name="Observed LCL"/>
    <tableColumn id="5" xr3:uid="{DD3E1BA1-7CA6-4567-854E-85EC2598069A}" name="Observed UCL"/>
    <tableColumn id="6" xr3:uid="{8294D812-664E-45D0-91C2-71519350E6E1}" name="Expected"/>
    <tableColumn id="7" xr3:uid="{7BF20A50-2665-42D0-85E4-CF3DBB50F020}" name="Expected LCL"/>
    <tableColumn id="8" xr3:uid="{542051CB-11BB-4682-9401-FBDD65107131}" name="Epidemic Threshold"/>
    <tableColumn id="9" xr3:uid="{8CBE4801-A5F6-4D13-97EF-1500351F16E4}" name="Alt Text"/>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3F33139-381C-46D0-AA5F-E6E99590CB3C}" name="Table8" displayName="Table8" ref="A1:D13" totalsRowShown="0">
  <autoFilter ref="A1:D13" xr:uid="{93F33139-381C-46D0-AA5F-E6E99590CB3C}"/>
  <tableColumns count="4">
    <tableColumn id="1" xr3:uid="{5B66B6FC-053E-439D-A876-3C210C2BBF1A}" name="Month"/>
    <tableColumn id="2" xr3:uid="{162D827B-266E-478A-B5ED-A48DD1383AD9}" name="Males"/>
    <tableColumn id="3" xr3:uid="{B3F712B6-1C82-42CA-877D-6CBFF6F222EA}" name="Females"/>
    <tableColumn id="4" xr3:uid="{FD3B290B-61EB-4B56-B49D-4D98C50AFFAA}" name="Alt Text"/>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5914072-1247-4E2F-A1F4-73D679444BD3}" name="Table9" displayName="Table9" ref="A1:I25" totalsRowShown="0">
  <autoFilter ref="A1:I25" xr:uid="{E5914072-1247-4E2F-A1F4-73D679444BD3}"/>
  <tableColumns count="9">
    <tableColumn id="1" xr3:uid="{2310E25E-0899-4FE4-8816-22DB20C53308}" name="Sex"/>
    <tableColumn id="2" xr3:uid="{A5C504FD-B2B4-49A7-A0C3-44522FD1EA29}" name="Month"/>
    <tableColumn id="3" xr3:uid="{AD1E85E3-BBCA-46B0-A77D-8B3CC2C3F7C3}" name="Observed"/>
    <tableColumn id="4" xr3:uid="{7BD4D16F-70C5-448D-80E7-8677A5DC05BF}" name="Observed LCL"/>
    <tableColumn id="5" xr3:uid="{CFB205DE-2EC9-4BF8-9468-3E36EE8E4D12}" name="Observed UCL"/>
    <tableColumn id="6" xr3:uid="{5C58584C-09C1-489A-B0A4-3D955A17E438}" name="Expected"/>
    <tableColumn id="7" xr3:uid="{17A0DF63-1CB1-48BA-A17B-94658C43FC99}" name="Expected LCL"/>
    <tableColumn id="8" xr3:uid="{80892272-1D6C-40BA-AE61-88B3B62EB709}" name="Epidemic Threshold"/>
    <tableColumn id="9" xr3:uid="{9C33D73A-F166-428C-B0CB-1BFD540FE045}" name="Alt Tex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7"/>
  <sheetViews>
    <sheetView tabSelected="1" workbookViewId="0">
      <selection activeCell="A2" sqref="A2"/>
    </sheetView>
  </sheetViews>
  <sheetFormatPr defaultRowHeight="14.5" x14ac:dyDescent="0.35"/>
  <sheetData>
    <row r="1" spans="1:1" x14ac:dyDescent="0.35">
      <c r="A1" t="s">
        <v>165</v>
      </c>
    </row>
    <row r="2" spans="1:1" x14ac:dyDescent="0.35">
      <c r="A2" s="1" t="s">
        <v>149</v>
      </c>
    </row>
    <row r="3" spans="1:1" x14ac:dyDescent="0.35">
      <c r="A3" s="1" t="s">
        <v>150</v>
      </c>
    </row>
    <row r="4" spans="1:1" x14ac:dyDescent="0.35">
      <c r="A4" s="1" t="s">
        <v>151</v>
      </c>
    </row>
    <row r="5" spans="1:1" x14ac:dyDescent="0.35">
      <c r="A5" s="1" t="s">
        <v>152</v>
      </c>
    </row>
    <row r="6" spans="1:1" x14ac:dyDescent="0.35">
      <c r="A6" s="1" t="s">
        <v>153</v>
      </c>
    </row>
    <row r="7" spans="1:1" x14ac:dyDescent="0.35">
      <c r="A7" s="1" t="s">
        <v>154</v>
      </c>
    </row>
    <row r="8" spans="1:1" x14ac:dyDescent="0.35">
      <c r="A8" s="1" t="s">
        <v>155</v>
      </c>
    </row>
    <row r="9" spans="1:1" x14ac:dyDescent="0.35">
      <c r="A9" s="1" t="s">
        <v>156</v>
      </c>
    </row>
    <row r="10" spans="1:1" x14ac:dyDescent="0.35">
      <c r="A10" s="1" t="s">
        <v>157</v>
      </c>
    </row>
    <row r="11" spans="1:1" x14ac:dyDescent="0.35">
      <c r="A11" s="1" t="s">
        <v>158</v>
      </c>
    </row>
    <row r="12" spans="1:1" x14ac:dyDescent="0.35">
      <c r="A12" s="1" t="s">
        <v>159</v>
      </c>
    </row>
    <row r="13" spans="1:1" x14ac:dyDescent="0.35">
      <c r="A13" s="7" t="s">
        <v>160</v>
      </c>
    </row>
    <row r="14" spans="1:1" x14ac:dyDescent="0.35">
      <c r="A14" s="7" t="s">
        <v>161</v>
      </c>
    </row>
    <row r="15" spans="1:1" x14ac:dyDescent="0.35">
      <c r="A15" s="7" t="s">
        <v>162</v>
      </c>
    </row>
    <row r="16" spans="1:1" x14ac:dyDescent="0.35">
      <c r="A16" s="7" t="s">
        <v>163</v>
      </c>
    </row>
    <row r="17" spans="1:1" x14ac:dyDescent="0.35">
      <c r="A17" s="7" t="s">
        <v>164</v>
      </c>
    </row>
  </sheetData>
  <conditionalFormatting sqref="A14">
    <cfRule type="cellIs" dxfId="255" priority="7" operator="equal">
      <formula>" "</formula>
    </cfRule>
    <cfRule type="cellIs" dxfId="254" priority="8" operator="equal">
      <formula>"W"</formula>
    </cfRule>
    <cfRule type="cellIs" dxfId="253" priority="9" operator="equal">
      <formula>"A"</formula>
    </cfRule>
  </conditionalFormatting>
  <conditionalFormatting sqref="A15">
    <cfRule type="cellIs" dxfId="252" priority="4" operator="equal">
      <formula>" "</formula>
    </cfRule>
    <cfRule type="cellIs" dxfId="251" priority="5" operator="equal">
      <formula>"W"</formula>
    </cfRule>
    <cfRule type="cellIs" dxfId="250" priority="6" operator="equal">
      <formula>"A"</formula>
    </cfRule>
  </conditionalFormatting>
  <conditionalFormatting sqref="A16">
    <cfRule type="cellIs" dxfId="249" priority="1" operator="equal">
      <formula>" "</formula>
    </cfRule>
    <cfRule type="cellIs" dxfId="248" priority="2" operator="equal">
      <formula>"W"</formula>
    </cfRule>
    <cfRule type="cellIs" dxfId="247" priority="3" operator="equal">
      <formula>"A"</formula>
    </cfRule>
  </conditionalFormatting>
  <hyperlinks>
    <hyperlink ref="A2" location="Dashboard!A1" display="Tab2: Dashboard" xr:uid="{111B9B87-A4EC-470F-809C-A8AF5D609471}"/>
    <hyperlink ref="A3" location="'Compare to Prev Flu Seasons'!A1" display="Tab 3: Health-related workplace absenteeism compared to previous flu seasons" xr:uid="{C06434C6-44C0-4E40-A52D-456E2415DADA}"/>
    <hyperlink ref="A4" location="'Obs vs Exp in FT Worker'!A1" display="Tab 4: Health-related workplace absenteeism observed versus expected among full-time workers" xr:uid="{50D26CBE-CF8E-440A-A7BA-A4E1F51C33E1}"/>
    <hyperlink ref="A5" location="'By HHS Region'!A1" display="Tab 5: Health-related workplace absenteeism by Health and Human Services (HHS) region" xr:uid="{1CA082E4-9BFC-45C1-9D62-DAA0A6EDEF91}"/>
    <hyperlink ref="A6" location="'Obs vs Exp by HHS Region'!A1" display="Tab 6: Health-related workplace absenteeism observed versus expected by Health and Human Services (HHS) region" xr:uid="{217DD5EB-1E26-4EDA-9F29-A8F2E5FC54DC}"/>
    <hyperlink ref="A7" location="'By Age'!A1" display="Tab 7: Health-related workplace absenteeism by age" xr:uid="{9688A226-56F6-4F48-B2D2-335CA04B114E}"/>
    <hyperlink ref="A8" location="'Obs vs Exp by Age'!A1" display="Tab 8: Health-related workplace absenteeism observed versus expected by age" xr:uid="{2E5B2ECB-5AF5-4B6C-BF1D-7CF70D9622DB}"/>
    <hyperlink ref="A9" location="'By Sex'!A1" display="Tab 9: Health-related workplace absenteeism by sex" xr:uid="{363DBA16-7033-45BE-A365-26DF743C2FE6}"/>
    <hyperlink ref="A10" location="'Obs vs Exp by Sex'!A1" display="Tab 10: Health-related workplace absenteeism observed versus expected by sex" xr:uid="{702A3177-806B-4088-B575-89444E62CBD4}"/>
    <hyperlink ref="A11" location="'By Race-Ethnicity'!A1" display="Tab 11: Health-related workplace absenteeism by race/ethnicity" xr:uid="{A0D075D7-469F-4E82-8A52-F156F705BCDF}"/>
    <hyperlink ref="A12" location="'Obs vs Exp by Race-Ethnicity'!A1" display="Tab 12: Health-related workplace absenteeism observed versus expected by race/ethnicity" xr:uid="{82737E88-E589-451E-A3E9-7DD146D7D537}"/>
    <hyperlink ref="A13" location="'By Occupation'!A1" display="Tab 13: Health-related workplace absenteeism by occupation" xr:uid="{847B2952-689A-4169-B392-D03551E03739}"/>
    <hyperlink ref="A14" location="'Obs vs Exp by Occupation'!A1" display="Tab 14: Health-related workplace absenteeism observed versus expected by occupation" xr:uid="{47243C88-2F51-4BBB-ADBE-946A84E9B168}"/>
    <hyperlink ref="A15" location="'By Industry'!A1" display="Tab 15: Health-related workplace absenteeism by industry" xr:uid="{2978473A-EC5E-438E-8167-1E35835A373B}"/>
    <hyperlink ref="A16" location="'Obs vs Exp by Industry'!A1" display="Tab 16: Health-related workplace absenteeism observed versus expected by industry" xr:uid="{442F85C3-C767-41F8-B989-29572A4984C5}"/>
    <hyperlink ref="A17" location="'By State'!A1" display="Tab 17: Health-related workplace absenteeism by state" xr:uid="{3C4F7E5C-D726-4565-930F-278323122FC5}"/>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topLeftCell="A8" workbookViewId="0">
      <selection activeCell="H18" sqref="H18"/>
    </sheetView>
  </sheetViews>
  <sheetFormatPr defaultRowHeight="14.5" x14ac:dyDescent="0.35"/>
  <cols>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41</v>
      </c>
      <c r="B1" t="s">
        <v>12</v>
      </c>
      <c r="C1" t="s">
        <v>14</v>
      </c>
      <c r="D1" t="s">
        <v>15</v>
      </c>
      <c r="E1" t="s">
        <v>16</v>
      </c>
      <c r="F1" t="s">
        <v>17</v>
      </c>
      <c r="G1" t="s">
        <v>18</v>
      </c>
      <c r="H1" t="s">
        <v>19</v>
      </c>
      <c r="I1" t="s">
        <v>109</v>
      </c>
    </row>
    <row r="2" spans="1:9" x14ac:dyDescent="0.35">
      <c r="A2" t="s">
        <v>42</v>
      </c>
      <c r="B2" t="s">
        <v>0</v>
      </c>
      <c r="C2">
        <v>1.7441</v>
      </c>
      <c r="D2">
        <v>1.5817000000000001</v>
      </c>
      <c r="E2">
        <v>1.9064000000000001</v>
      </c>
      <c r="F2">
        <v>1.6873</v>
      </c>
      <c r="G2">
        <v>1.6040000000000001</v>
      </c>
      <c r="H2">
        <v>1.7706999999999999</v>
      </c>
      <c r="I2" t="str">
        <f t="shared" ref="I2:I3" si="0">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5">
      <c r="A3" t="s">
        <v>42</v>
      </c>
      <c r="B3" t="s">
        <v>1</v>
      </c>
      <c r="C3">
        <v>1.8271999999999999</v>
      </c>
      <c r="D3">
        <v>1.6517999999999999</v>
      </c>
      <c r="E3">
        <v>2.0024999999999999</v>
      </c>
      <c r="F3">
        <v>1.9519</v>
      </c>
      <c r="G3">
        <v>1.8715999999999999</v>
      </c>
      <c r="H3">
        <v>2.0322</v>
      </c>
      <c r="I3" t="str">
        <f t="shared" si="0"/>
        <v>In Nov, absenteeism was not significantly higher than expected among Males.</v>
      </c>
    </row>
    <row r="4" spans="1:9" x14ac:dyDescent="0.35">
      <c r="A4" t="s">
        <v>42</v>
      </c>
      <c r="B4" t="s">
        <v>2</v>
      </c>
      <c r="F4">
        <v>2.2823000000000002</v>
      </c>
      <c r="G4">
        <v>2.1989999999999998</v>
      </c>
      <c r="H4">
        <v>2.3656000000000001</v>
      </c>
    </row>
    <row r="5" spans="1:9" x14ac:dyDescent="0.35">
      <c r="A5" t="s">
        <v>42</v>
      </c>
      <c r="B5" t="s">
        <v>3</v>
      </c>
      <c r="F5">
        <v>2.6537999999999999</v>
      </c>
      <c r="G5">
        <v>2.5352999999999999</v>
      </c>
      <c r="H5">
        <v>2.7723</v>
      </c>
    </row>
    <row r="6" spans="1:9" x14ac:dyDescent="0.35">
      <c r="A6" t="s">
        <v>42</v>
      </c>
      <c r="B6" t="s">
        <v>4</v>
      </c>
      <c r="F6">
        <v>2.0442</v>
      </c>
      <c r="G6">
        <v>1.9662999999999999</v>
      </c>
      <c r="H6">
        <v>2.1221999999999999</v>
      </c>
    </row>
    <row r="7" spans="1:9" x14ac:dyDescent="0.35">
      <c r="A7" t="s">
        <v>42</v>
      </c>
      <c r="B7" t="s">
        <v>5</v>
      </c>
      <c r="F7">
        <v>1.9701</v>
      </c>
      <c r="G7">
        <v>1.8687</v>
      </c>
      <c r="H7">
        <v>2.0714000000000001</v>
      </c>
    </row>
    <row r="8" spans="1:9" x14ac:dyDescent="0.35">
      <c r="A8" t="s">
        <v>42</v>
      </c>
      <c r="B8" t="s">
        <v>6</v>
      </c>
      <c r="F8">
        <v>1.8196000000000001</v>
      </c>
      <c r="G8">
        <v>1.6865000000000001</v>
      </c>
      <c r="H8">
        <v>1.9525999999999999</v>
      </c>
    </row>
    <row r="9" spans="1:9" x14ac:dyDescent="0.35">
      <c r="A9" t="s">
        <v>42</v>
      </c>
      <c r="B9" t="s">
        <v>7</v>
      </c>
      <c r="F9">
        <v>1.7921</v>
      </c>
      <c r="G9">
        <v>1.698</v>
      </c>
      <c r="H9">
        <v>1.8862000000000001</v>
      </c>
    </row>
    <row r="10" spans="1:9" x14ac:dyDescent="0.35">
      <c r="A10" t="s">
        <v>42</v>
      </c>
      <c r="B10" t="s">
        <v>8</v>
      </c>
      <c r="F10">
        <v>1.5388999999999999</v>
      </c>
      <c r="G10">
        <v>1.4623999999999999</v>
      </c>
      <c r="H10">
        <v>1.6153999999999999</v>
      </c>
    </row>
    <row r="11" spans="1:9" x14ac:dyDescent="0.35">
      <c r="A11" t="s">
        <v>42</v>
      </c>
      <c r="B11" t="s">
        <v>9</v>
      </c>
      <c r="F11">
        <v>1.6617999999999999</v>
      </c>
      <c r="G11">
        <v>1.5951</v>
      </c>
      <c r="H11">
        <v>1.7284999999999999</v>
      </c>
    </row>
    <row r="12" spans="1:9" x14ac:dyDescent="0.35">
      <c r="A12" t="s">
        <v>42</v>
      </c>
      <c r="B12" t="s">
        <v>10</v>
      </c>
      <c r="F12">
        <v>1.7341</v>
      </c>
      <c r="G12">
        <v>1.6647000000000001</v>
      </c>
      <c r="H12">
        <v>1.8033999999999999</v>
      </c>
    </row>
    <row r="13" spans="1:9" x14ac:dyDescent="0.35">
      <c r="A13" t="s">
        <v>42</v>
      </c>
      <c r="B13" t="s">
        <v>11</v>
      </c>
      <c r="F13">
        <v>1.7294</v>
      </c>
      <c r="G13">
        <v>1.6467000000000001</v>
      </c>
      <c r="H13">
        <v>1.8121</v>
      </c>
    </row>
    <row r="14" spans="1:9" x14ac:dyDescent="0.35">
      <c r="A14" t="s">
        <v>43</v>
      </c>
      <c r="B14" t="s">
        <v>0</v>
      </c>
      <c r="C14">
        <v>2.5529999999999999</v>
      </c>
      <c r="D14">
        <v>2.3963999999999999</v>
      </c>
      <c r="E14">
        <v>2.7096</v>
      </c>
      <c r="F14">
        <v>2.3748999999999998</v>
      </c>
      <c r="G14">
        <v>2.2686999999999999</v>
      </c>
      <c r="H14">
        <v>2.4811999999999999</v>
      </c>
      <c r="I14" t="str">
        <f t="shared" ref="I14:I15"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5">
      <c r="A15" t="s">
        <v>43</v>
      </c>
      <c r="B15" t="s">
        <v>1</v>
      </c>
      <c r="C15">
        <v>2.7858000000000001</v>
      </c>
      <c r="D15">
        <v>2.5585</v>
      </c>
      <c r="E15">
        <v>3.0131000000000001</v>
      </c>
      <c r="F15">
        <v>2.6318000000000001</v>
      </c>
      <c r="G15">
        <v>2.5004</v>
      </c>
      <c r="H15">
        <v>2.7633000000000001</v>
      </c>
      <c r="I15" t="str">
        <f t="shared" si="1"/>
        <v>In Nov, absenteeism was not significantly higher than expected among Females.</v>
      </c>
    </row>
    <row r="16" spans="1:9" x14ac:dyDescent="0.35">
      <c r="A16" t="s">
        <v>43</v>
      </c>
      <c r="B16" t="s">
        <v>2</v>
      </c>
      <c r="F16">
        <v>3.1362000000000001</v>
      </c>
      <c r="G16">
        <v>3.0234000000000001</v>
      </c>
      <c r="H16">
        <v>3.2488999999999999</v>
      </c>
    </row>
    <row r="17" spans="1:8" x14ac:dyDescent="0.35">
      <c r="A17" t="s">
        <v>43</v>
      </c>
      <c r="B17" t="s">
        <v>3</v>
      </c>
      <c r="F17">
        <v>3.6814</v>
      </c>
      <c r="G17">
        <v>3.5695999999999999</v>
      </c>
      <c r="H17">
        <v>3.7932000000000001</v>
      </c>
    </row>
    <row r="18" spans="1:8" x14ac:dyDescent="0.35">
      <c r="A18" t="s">
        <v>43</v>
      </c>
      <c r="B18" t="s">
        <v>4</v>
      </c>
      <c r="F18">
        <v>2.8879000000000001</v>
      </c>
      <c r="G18">
        <v>2.7763</v>
      </c>
      <c r="H18">
        <v>2.9994000000000001</v>
      </c>
    </row>
    <row r="19" spans="1:8" x14ac:dyDescent="0.35">
      <c r="A19" t="s">
        <v>43</v>
      </c>
      <c r="B19" t="s">
        <v>5</v>
      </c>
      <c r="F19">
        <v>2.7343000000000002</v>
      </c>
      <c r="G19">
        <v>2.6297999999999999</v>
      </c>
      <c r="H19">
        <v>2.8389000000000002</v>
      </c>
    </row>
    <row r="20" spans="1:8" x14ac:dyDescent="0.35">
      <c r="A20" t="s">
        <v>43</v>
      </c>
      <c r="B20" t="s">
        <v>6</v>
      </c>
      <c r="F20">
        <v>2.5571999999999999</v>
      </c>
      <c r="G20">
        <v>2.4470999999999998</v>
      </c>
      <c r="H20">
        <v>2.6673</v>
      </c>
    </row>
    <row r="21" spans="1:8" x14ac:dyDescent="0.35">
      <c r="A21" t="s">
        <v>43</v>
      </c>
      <c r="B21" t="s">
        <v>7</v>
      </c>
      <c r="F21">
        <v>2.3319000000000001</v>
      </c>
      <c r="G21">
        <v>2.2168000000000001</v>
      </c>
      <c r="H21">
        <v>2.4470999999999998</v>
      </c>
    </row>
    <row r="22" spans="1:8" x14ac:dyDescent="0.35">
      <c r="A22" t="s">
        <v>43</v>
      </c>
      <c r="B22" t="s">
        <v>8</v>
      </c>
      <c r="F22">
        <v>2.0344000000000002</v>
      </c>
      <c r="G22">
        <v>1.9249000000000001</v>
      </c>
      <c r="H22">
        <v>2.1440000000000001</v>
      </c>
    </row>
    <row r="23" spans="1:8" x14ac:dyDescent="0.35">
      <c r="A23" t="s">
        <v>43</v>
      </c>
      <c r="B23" t="s">
        <v>9</v>
      </c>
      <c r="F23">
        <v>2.1768000000000001</v>
      </c>
      <c r="G23">
        <v>2.0849000000000002</v>
      </c>
      <c r="H23">
        <v>2.2686999999999999</v>
      </c>
    </row>
    <row r="24" spans="1:8" x14ac:dyDescent="0.35">
      <c r="A24" t="s">
        <v>43</v>
      </c>
      <c r="B24" t="s">
        <v>10</v>
      </c>
      <c r="F24">
        <v>2.2389999999999999</v>
      </c>
      <c r="G24">
        <v>2.1120000000000001</v>
      </c>
      <c r="H24">
        <v>2.3660999999999999</v>
      </c>
    </row>
    <row r="25" spans="1:8" x14ac:dyDescent="0.35">
      <c r="A25" t="s">
        <v>43</v>
      </c>
      <c r="B25" t="s">
        <v>11</v>
      </c>
      <c r="F25">
        <v>2.4842</v>
      </c>
      <c r="G25">
        <v>2.3833000000000002</v>
      </c>
      <c r="H25">
        <v>2.5851999999999999</v>
      </c>
    </row>
  </sheetData>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B3A66-0C34-4467-AC59-6CE11198F00D}">
  <dimension ref="A1:G13"/>
  <sheetViews>
    <sheetView workbookViewId="0">
      <selection activeCell="F20" sqref="F20"/>
    </sheetView>
  </sheetViews>
  <sheetFormatPr defaultRowHeight="14.5" x14ac:dyDescent="0.35"/>
  <cols>
    <col min="2" max="2" width="19.36328125" customWidth="1"/>
    <col min="3" max="3" width="18.6328125" customWidth="1"/>
    <col min="4" max="4" width="18.90625" customWidth="1"/>
    <col min="5" max="7" width="17.6328125" customWidth="1"/>
  </cols>
  <sheetData>
    <row r="1" spans="1:7" x14ac:dyDescent="0.35">
      <c r="A1" t="s">
        <v>12</v>
      </c>
      <c r="B1" t="s">
        <v>140</v>
      </c>
      <c r="C1" t="s">
        <v>141</v>
      </c>
      <c r="D1" t="s">
        <v>144</v>
      </c>
      <c r="E1" t="s">
        <v>142</v>
      </c>
      <c r="F1" t="s">
        <v>143</v>
      </c>
      <c r="G1" t="s">
        <v>109</v>
      </c>
    </row>
    <row r="2" spans="1:7" x14ac:dyDescent="0.35">
      <c r="A2" t="s">
        <v>0</v>
      </c>
      <c r="B2">
        <v>2.08</v>
      </c>
      <c r="C2">
        <v>2.57</v>
      </c>
      <c r="D2">
        <v>1.21</v>
      </c>
      <c r="E2">
        <v>2.1800000000000002</v>
      </c>
      <c r="F2">
        <v>2.17</v>
      </c>
      <c r="G2" t="str">
        <f t="shared" ref="G2:G3" si="0">"In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f>
        <v>In Oct, absenteeism by race/ethnicity was highest in the Non-Hispanic Black race/ethnicity group.</v>
      </c>
    </row>
    <row r="3" spans="1:7" x14ac:dyDescent="0.35">
      <c r="A3" t="s">
        <v>1</v>
      </c>
      <c r="B3">
        <v>2.15</v>
      </c>
      <c r="C3">
        <v>2.23</v>
      </c>
      <c r="D3">
        <v>1.4</v>
      </c>
      <c r="E3">
        <v>2.5299999999999998</v>
      </c>
      <c r="F3">
        <v>4.58</v>
      </c>
      <c r="G3" t="str">
        <f t="shared" si="0"/>
        <v>In Nov, absenteeism by race/ethnicity was highest in the Other race/ethnicity group.</v>
      </c>
    </row>
    <row r="4" spans="1:7" x14ac:dyDescent="0.35">
      <c r="A4" t="s">
        <v>2</v>
      </c>
    </row>
    <row r="5" spans="1:7" x14ac:dyDescent="0.35">
      <c r="A5" t="s">
        <v>3</v>
      </c>
    </row>
    <row r="6" spans="1:7" x14ac:dyDescent="0.35">
      <c r="A6" t="s">
        <v>4</v>
      </c>
    </row>
    <row r="7" spans="1:7" x14ac:dyDescent="0.35">
      <c r="A7" t="s">
        <v>5</v>
      </c>
    </row>
    <row r="8" spans="1:7" x14ac:dyDescent="0.35">
      <c r="A8" t="s">
        <v>6</v>
      </c>
    </row>
    <row r="9" spans="1:7" x14ac:dyDescent="0.35">
      <c r="A9" t="s">
        <v>7</v>
      </c>
    </row>
    <row r="10" spans="1:7" x14ac:dyDescent="0.35">
      <c r="A10" t="s">
        <v>8</v>
      </c>
    </row>
    <row r="11" spans="1:7" x14ac:dyDescent="0.35">
      <c r="A11" t="s">
        <v>9</v>
      </c>
    </row>
    <row r="12" spans="1:7" x14ac:dyDescent="0.35">
      <c r="A12" t="s">
        <v>10</v>
      </c>
    </row>
    <row r="13" spans="1:7" x14ac:dyDescent="0.35">
      <c r="A13" t="s">
        <v>11</v>
      </c>
    </row>
  </sheetData>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5C49-02C2-46B0-A831-D12CF253A1E8}">
  <dimension ref="A1:I61"/>
  <sheetViews>
    <sheetView workbookViewId="0">
      <selection sqref="A1:I61"/>
    </sheetView>
  </sheetViews>
  <sheetFormatPr defaultRowHeight="14.5" x14ac:dyDescent="0.35"/>
  <cols>
    <col min="1" max="1" width="22.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139</v>
      </c>
      <c r="B1" t="s">
        <v>12</v>
      </c>
      <c r="C1" t="s">
        <v>14</v>
      </c>
      <c r="D1" t="s">
        <v>15</v>
      </c>
      <c r="E1" t="s">
        <v>16</v>
      </c>
      <c r="F1" t="s">
        <v>17</v>
      </c>
      <c r="G1" t="s">
        <v>18</v>
      </c>
      <c r="H1" t="s">
        <v>19</v>
      </c>
      <c r="I1" t="s">
        <v>109</v>
      </c>
    </row>
    <row r="2" spans="1:9" x14ac:dyDescent="0.35">
      <c r="A2" t="s">
        <v>140</v>
      </c>
      <c r="B2" t="s">
        <v>0</v>
      </c>
      <c r="C2">
        <v>2.0768</v>
      </c>
      <c r="D2">
        <v>1.8778999999999999</v>
      </c>
      <c r="E2">
        <v>2.2757000000000001</v>
      </c>
      <c r="F2">
        <v>2.0102000000000002</v>
      </c>
      <c r="G2">
        <v>1.9427000000000001</v>
      </c>
      <c r="H2">
        <v>2.0777000000000001</v>
      </c>
      <c r="I2" t="str">
        <f t="shared" ref="I2:I3" si="0">IF(D2&gt;H2,"In "&amp;B2&amp;", absenteeism was significantly higher than expected in the"&amp;" "&amp;A2&amp;" race/ethnicity group.","In "&amp;B2&amp;", absenteeism was not significantly higher than expected in the"&amp;" "&amp;A2&amp;" race/ethnicity group.")</f>
        <v>In Oct, absenteeism was not significantly higher than expected in the Non-Hispanic White race/ethnicity group.</v>
      </c>
    </row>
    <row r="3" spans="1:9" x14ac:dyDescent="0.35">
      <c r="A3" t="s">
        <v>140</v>
      </c>
      <c r="B3" t="s">
        <v>1</v>
      </c>
      <c r="C3">
        <v>2.1472000000000002</v>
      </c>
      <c r="D3">
        <v>1.9274</v>
      </c>
      <c r="E3">
        <v>2.3668999999999998</v>
      </c>
      <c r="F3">
        <v>2.2806999999999999</v>
      </c>
      <c r="G3">
        <v>2.1808000000000001</v>
      </c>
      <c r="H3">
        <v>2.3805000000000001</v>
      </c>
      <c r="I3" t="str">
        <f t="shared" si="0"/>
        <v>In Nov, absenteeism was not significantly higher than expected in the Non-Hispanic White race/ethnicity group.</v>
      </c>
    </row>
    <row r="4" spans="1:9" x14ac:dyDescent="0.35">
      <c r="A4" t="s">
        <v>140</v>
      </c>
      <c r="B4" t="s">
        <v>2</v>
      </c>
      <c r="F4">
        <v>2.6991000000000001</v>
      </c>
      <c r="G4">
        <v>2.5916999999999999</v>
      </c>
      <c r="H4">
        <v>2.8065000000000002</v>
      </c>
    </row>
    <row r="5" spans="1:9" x14ac:dyDescent="0.35">
      <c r="A5" t="s">
        <v>140</v>
      </c>
      <c r="B5" t="s">
        <v>3</v>
      </c>
      <c r="F5">
        <v>3.0247000000000002</v>
      </c>
      <c r="G5">
        <v>2.9302000000000001</v>
      </c>
      <c r="H5">
        <v>3.1192000000000002</v>
      </c>
    </row>
    <row r="6" spans="1:9" x14ac:dyDescent="0.35">
      <c r="A6" t="s">
        <v>140</v>
      </c>
      <c r="B6" t="s">
        <v>4</v>
      </c>
      <c r="F6">
        <v>2.4291999999999998</v>
      </c>
      <c r="G6">
        <v>2.3245</v>
      </c>
      <c r="H6">
        <v>2.5337999999999998</v>
      </c>
    </row>
    <row r="7" spans="1:9" x14ac:dyDescent="0.35">
      <c r="A7" t="s">
        <v>140</v>
      </c>
      <c r="B7" t="s">
        <v>5</v>
      </c>
      <c r="F7">
        <v>2.2603</v>
      </c>
      <c r="G7">
        <v>2.1659999999999999</v>
      </c>
      <c r="H7">
        <v>2.3546</v>
      </c>
    </row>
    <row r="8" spans="1:9" x14ac:dyDescent="0.35">
      <c r="A8" t="s">
        <v>140</v>
      </c>
      <c r="B8" t="s">
        <v>6</v>
      </c>
      <c r="F8">
        <v>2.0802</v>
      </c>
      <c r="G8">
        <v>1.9925999999999999</v>
      </c>
      <c r="H8">
        <v>2.1677</v>
      </c>
    </row>
    <row r="9" spans="1:9" x14ac:dyDescent="0.35">
      <c r="A9" t="s">
        <v>140</v>
      </c>
      <c r="B9" t="s">
        <v>7</v>
      </c>
      <c r="F9">
        <v>1.9457</v>
      </c>
      <c r="G9">
        <v>1.8651</v>
      </c>
      <c r="H9">
        <v>2.0263</v>
      </c>
    </row>
    <row r="10" spans="1:9" x14ac:dyDescent="0.35">
      <c r="A10" t="s">
        <v>140</v>
      </c>
      <c r="B10" t="s">
        <v>8</v>
      </c>
      <c r="F10">
        <v>1.6883999999999999</v>
      </c>
      <c r="G10">
        <v>1.6094999999999999</v>
      </c>
      <c r="H10">
        <v>1.7672000000000001</v>
      </c>
    </row>
    <row r="11" spans="1:9" x14ac:dyDescent="0.35">
      <c r="A11" t="s">
        <v>140</v>
      </c>
      <c r="B11" t="s">
        <v>9</v>
      </c>
      <c r="F11">
        <v>1.7644</v>
      </c>
      <c r="G11">
        <v>1.6851</v>
      </c>
      <c r="H11">
        <v>1.8435999999999999</v>
      </c>
    </row>
    <row r="12" spans="1:9" x14ac:dyDescent="0.35">
      <c r="A12" t="s">
        <v>140</v>
      </c>
      <c r="B12" t="s">
        <v>10</v>
      </c>
      <c r="F12">
        <v>1.8217000000000001</v>
      </c>
      <c r="G12">
        <v>1.7685</v>
      </c>
      <c r="H12">
        <v>1.875</v>
      </c>
    </row>
    <row r="13" spans="1:9" x14ac:dyDescent="0.35">
      <c r="A13" t="s">
        <v>140</v>
      </c>
      <c r="B13" t="s">
        <v>11</v>
      </c>
      <c r="F13">
        <v>2.0350999999999999</v>
      </c>
      <c r="G13">
        <v>1.9403999999999999</v>
      </c>
      <c r="H13">
        <v>2.1299000000000001</v>
      </c>
    </row>
    <row r="14" spans="1:9" x14ac:dyDescent="0.35">
      <c r="A14" t="s">
        <v>141</v>
      </c>
      <c r="B14" t="s">
        <v>0</v>
      </c>
      <c r="C14">
        <v>2.5701999999999998</v>
      </c>
      <c r="D14">
        <v>2.1221000000000001</v>
      </c>
      <c r="E14">
        <v>3.0182000000000002</v>
      </c>
      <c r="F14">
        <v>2.1659000000000002</v>
      </c>
      <c r="G14">
        <v>1.9663999999999999</v>
      </c>
      <c r="H14">
        <v>2.3654000000000002</v>
      </c>
      <c r="I14" t="str">
        <f t="shared" ref="I14:I51" si="1">IF(D14&gt;H14,"In "&amp;B14&amp;", absenteeism was significantly higher than expected in the"&amp;" "&amp;A14&amp;" race/ethnicity group.","In "&amp;B14&amp;", absenteeism was not significantly higher than expected in the"&amp;" "&amp;A14&amp;" race/ethnicity group.")</f>
        <v>In Oct, absenteeism was not significantly higher than expected in the Non-Hispanic Black race/ethnicity group.</v>
      </c>
    </row>
    <row r="15" spans="1:9" x14ac:dyDescent="0.35">
      <c r="A15" t="s">
        <v>141</v>
      </c>
      <c r="B15" t="s">
        <v>1</v>
      </c>
      <c r="C15">
        <v>2.2330000000000001</v>
      </c>
      <c r="D15">
        <v>1.6209</v>
      </c>
      <c r="E15">
        <v>2.8452000000000002</v>
      </c>
      <c r="F15">
        <v>2.2955000000000001</v>
      </c>
      <c r="G15">
        <v>2.0238999999999998</v>
      </c>
      <c r="H15">
        <v>2.5672000000000001</v>
      </c>
      <c r="I15" t="str">
        <f t="shared" si="1"/>
        <v>In Nov, absenteeism was not significantly higher than expected in the Non-Hispanic Black race/ethnicity group.</v>
      </c>
    </row>
    <row r="16" spans="1:9" x14ac:dyDescent="0.35">
      <c r="A16" t="s">
        <v>141</v>
      </c>
      <c r="B16" t="s">
        <v>2</v>
      </c>
      <c r="F16">
        <v>2.8605999999999998</v>
      </c>
      <c r="G16">
        <v>2.5901000000000001</v>
      </c>
      <c r="H16">
        <v>3.1309999999999998</v>
      </c>
    </row>
    <row r="17" spans="1:9" x14ac:dyDescent="0.35">
      <c r="A17" t="s">
        <v>141</v>
      </c>
      <c r="B17" t="s">
        <v>3</v>
      </c>
      <c r="F17">
        <v>3.4247000000000001</v>
      </c>
      <c r="G17">
        <v>3.1766000000000001</v>
      </c>
      <c r="H17">
        <v>3.6728000000000001</v>
      </c>
    </row>
    <row r="18" spans="1:9" x14ac:dyDescent="0.35">
      <c r="A18" t="s">
        <v>141</v>
      </c>
      <c r="B18" t="s">
        <v>4</v>
      </c>
      <c r="F18">
        <v>2.8929</v>
      </c>
      <c r="G18">
        <v>2.6579000000000002</v>
      </c>
      <c r="H18">
        <v>3.1280000000000001</v>
      </c>
    </row>
    <row r="19" spans="1:9" x14ac:dyDescent="0.35">
      <c r="A19" t="s">
        <v>141</v>
      </c>
      <c r="B19" t="s">
        <v>5</v>
      </c>
      <c r="F19">
        <v>2.7814000000000001</v>
      </c>
      <c r="G19">
        <v>2.5324</v>
      </c>
      <c r="H19">
        <v>3.0303</v>
      </c>
    </row>
    <row r="20" spans="1:9" x14ac:dyDescent="0.35">
      <c r="A20" t="s">
        <v>141</v>
      </c>
      <c r="B20" t="s">
        <v>6</v>
      </c>
      <c r="F20">
        <v>2.7418</v>
      </c>
      <c r="G20">
        <v>2.4914000000000001</v>
      </c>
      <c r="H20">
        <v>2.9922</v>
      </c>
    </row>
    <row r="21" spans="1:9" x14ac:dyDescent="0.35">
      <c r="A21" t="s">
        <v>141</v>
      </c>
      <c r="B21" t="s">
        <v>7</v>
      </c>
      <c r="F21">
        <v>2.415</v>
      </c>
      <c r="G21">
        <v>2.1307999999999998</v>
      </c>
      <c r="H21">
        <v>2.6993</v>
      </c>
    </row>
    <row r="22" spans="1:9" x14ac:dyDescent="0.35">
      <c r="A22" t="s">
        <v>141</v>
      </c>
      <c r="B22" t="s">
        <v>8</v>
      </c>
      <c r="F22">
        <v>2.1684000000000001</v>
      </c>
      <c r="G22">
        <v>1.9366000000000001</v>
      </c>
      <c r="H22">
        <v>2.4001999999999999</v>
      </c>
    </row>
    <row r="23" spans="1:9" x14ac:dyDescent="0.35">
      <c r="A23" t="s">
        <v>141</v>
      </c>
      <c r="B23" t="s">
        <v>9</v>
      </c>
      <c r="F23">
        <v>2.2715000000000001</v>
      </c>
      <c r="G23">
        <v>2.0752999999999999</v>
      </c>
      <c r="H23">
        <v>2.4676999999999998</v>
      </c>
    </row>
    <row r="24" spans="1:9" x14ac:dyDescent="0.35">
      <c r="A24" t="s">
        <v>141</v>
      </c>
      <c r="B24" t="s">
        <v>10</v>
      </c>
      <c r="F24">
        <v>2.5236999999999998</v>
      </c>
      <c r="G24">
        <v>2.2021000000000002</v>
      </c>
      <c r="H24">
        <v>2.8454000000000002</v>
      </c>
    </row>
    <row r="25" spans="1:9" x14ac:dyDescent="0.35">
      <c r="A25" t="s">
        <v>141</v>
      </c>
      <c r="B25" t="s">
        <v>11</v>
      </c>
      <c r="F25">
        <v>2.3719999999999999</v>
      </c>
      <c r="G25">
        <v>2.157</v>
      </c>
      <c r="H25">
        <v>2.5870000000000002</v>
      </c>
    </row>
    <row r="26" spans="1:9" x14ac:dyDescent="0.35">
      <c r="A26" t="s">
        <v>144</v>
      </c>
      <c r="B26" t="s">
        <v>0</v>
      </c>
      <c r="C26">
        <v>1.2114</v>
      </c>
      <c r="D26">
        <v>0.69910000000000005</v>
      </c>
      <c r="E26">
        <v>1.7238</v>
      </c>
      <c r="F26">
        <v>1.2501</v>
      </c>
      <c r="G26">
        <v>1.0277000000000001</v>
      </c>
      <c r="H26">
        <v>1.4724999999999999</v>
      </c>
      <c r="I26" t="str">
        <f t="shared" si="1"/>
        <v>In Oct, absenteeism was not significantly higher than expected in the Non-Hispanic Asian race/ethnicity group.</v>
      </c>
    </row>
    <row r="27" spans="1:9" x14ac:dyDescent="0.35">
      <c r="A27" t="s">
        <v>144</v>
      </c>
      <c r="B27" t="s">
        <v>1</v>
      </c>
      <c r="C27">
        <v>1.4036</v>
      </c>
      <c r="D27">
        <v>0.81830000000000003</v>
      </c>
      <c r="E27">
        <v>1.9887999999999999</v>
      </c>
      <c r="F27">
        <v>1.361</v>
      </c>
      <c r="G27">
        <v>1.1752</v>
      </c>
      <c r="H27">
        <v>1.5468</v>
      </c>
      <c r="I27" t="str">
        <f t="shared" si="1"/>
        <v>In Nov, absenteeism was not significantly higher than expected in the Non-Hispanic Asian race/ethnicity group.</v>
      </c>
    </row>
    <row r="28" spans="1:9" x14ac:dyDescent="0.35">
      <c r="A28" t="s">
        <v>144</v>
      </c>
      <c r="B28" t="s">
        <v>2</v>
      </c>
      <c r="F28">
        <v>1.9604999999999999</v>
      </c>
      <c r="G28">
        <v>1.7865</v>
      </c>
      <c r="H28">
        <v>2.1345000000000001</v>
      </c>
    </row>
    <row r="29" spans="1:9" x14ac:dyDescent="0.35">
      <c r="A29" t="s">
        <v>144</v>
      </c>
      <c r="B29" t="s">
        <v>3</v>
      </c>
      <c r="F29">
        <v>2.169</v>
      </c>
      <c r="G29">
        <v>1.8977999999999999</v>
      </c>
      <c r="H29">
        <v>2.4401999999999999</v>
      </c>
    </row>
    <row r="30" spans="1:9" x14ac:dyDescent="0.35">
      <c r="A30" t="s">
        <v>144</v>
      </c>
      <c r="B30" t="s">
        <v>4</v>
      </c>
      <c r="F30">
        <v>1.6919999999999999</v>
      </c>
      <c r="G30">
        <v>1.5222</v>
      </c>
      <c r="H30">
        <v>1.8616999999999999</v>
      </c>
    </row>
    <row r="31" spans="1:9" x14ac:dyDescent="0.35">
      <c r="A31" t="s">
        <v>144</v>
      </c>
      <c r="B31" t="s">
        <v>5</v>
      </c>
      <c r="F31">
        <v>1.4716</v>
      </c>
      <c r="G31">
        <v>1.2813000000000001</v>
      </c>
      <c r="H31">
        <v>1.6618999999999999</v>
      </c>
    </row>
    <row r="32" spans="1:9" x14ac:dyDescent="0.35">
      <c r="A32" t="s">
        <v>144</v>
      </c>
      <c r="B32" t="s">
        <v>6</v>
      </c>
      <c r="F32">
        <v>1.4255</v>
      </c>
      <c r="G32">
        <v>1.1435999999999999</v>
      </c>
      <c r="H32">
        <v>1.7074</v>
      </c>
    </row>
    <row r="33" spans="1:9" x14ac:dyDescent="0.35">
      <c r="A33" t="s">
        <v>144</v>
      </c>
      <c r="B33" t="s">
        <v>7</v>
      </c>
      <c r="F33">
        <v>1.4126000000000001</v>
      </c>
      <c r="G33">
        <v>1.2002999999999999</v>
      </c>
      <c r="H33">
        <v>1.625</v>
      </c>
    </row>
    <row r="34" spans="1:9" x14ac:dyDescent="0.35">
      <c r="A34" t="s">
        <v>144</v>
      </c>
      <c r="B34" t="s">
        <v>8</v>
      </c>
      <c r="F34">
        <v>1.1637</v>
      </c>
      <c r="G34">
        <v>0.92569999999999997</v>
      </c>
      <c r="H34">
        <v>1.4016999999999999</v>
      </c>
    </row>
    <row r="35" spans="1:9" x14ac:dyDescent="0.35">
      <c r="A35" t="s">
        <v>144</v>
      </c>
      <c r="B35" t="s">
        <v>9</v>
      </c>
      <c r="F35">
        <v>1.5222</v>
      </c>
      <c r="G35">
        <v>1.2418</v>
      </c>
      <c r="H35">
        <v>1.8026</v>
      </c>
    </row>
    <row r="36" spans="1:9" x14ac:dyDescent="0.35">
      <c r="A36" t="s">
        <v>144</v>
      </c>
      <c r="B36" t="s">
        <v>10</v>
      </c>
      <c r="F36">
        <v>1.4766999999999999</v>
      </c>
      <c r="G36">
        <v>1.2954000000000001</v>
      </c>
      <c r="H36">
        <v>1.6578999999999999</v>
      </c>
    </row>
    <row r="37" spans="1:9" x14ac:dyDescent="0.35">
      <c r="A37" t="s">
        <v>144</v>
      </c>
      <c r="B37" t="s">
        <v>11</v>
      </c>
      <c r="F37">
        <v>1.4825999999999999</v>
      </c>
      <c r="G37">
        <v>1.0559000000000001</v>
      </c>
      <c r="H37">
        <v>1.9094</v>
      </c>
    </row>
    <row r="38" spans="1:9" x14ac:dyDescent="0.35">
      <c r="A38" t="s">
        <v>142</v>
      </c>
      <c r="B38" t="s">
        <v>0</v>
      </c>
      <c r="C38">
        <v>2.1819999999999999</v>
      </c>
      <c r="D38">
        <v>1.8933</v>
      </c>
      <c r="E38">
        <v>2.4706999999999999</v>
      </c>
      <c r="F38">
        <v>1.9644999999999999</v>
      </c>
      <c r="G38">
        <v>1.7708999999999999</v>
      </c>
      <c r="H38">
        <v>2.1581999999999999</v>
      </c>
      <c r="I38" t="str">
        <f t="shared" si="1"/>
        <v>In Oct, absenteeism was not significantly higher than expected in the Hispanic or Latino race/ethnicity group.</v>
      </c>
    </row>
    <row r="39" spans="1:9" x14ac:dyDescent="0.35">
      <c r="A39" t="s">
        <v>142</v>
      </c>
      <c r="B39" t="s">
        <v>1</v>
      </c>
      <c r="C39">
        <v>2.5299999999999998</v>
      </c>
      <c r="D39">
        <v>2.1939000000000002</v>
      </c>
      <c r="E39">
        <v>2.8660999999999999</v>
      </c>
      <c r="F39">
        <v>2.3003</v>
      </c>
      <c r="G39">
        <v>2.1128999999999998</v>
      </c>
      <c r="H39">
        <v>2.4878</v>
      </c>
      <c r="I39" t="str">
        <f t="shared" si="1"/>
        <v>In Nov, absenteeism was not significantly higher than expected in the Hispanic or Latino race/ethnicity group.</v>
      </c>
    </row>
    <row r="40" spans="1:9" x14ac:dyDescent="0.35">
      <c r="A40" t="s">
        <v>142</v>
      </c>
      <c r="B40" t="s">
        <v>2</v>
      </c>
      <c r="F40">
        <v>2.5575999999999999</v>
      </c>
      <c r="G40">
        <v>2.3936999999999999</v>
      </c>
      <c r="H40">
        <v>2.7216</v>
      </c>
    </row>
    <row r="41" spans="1:9" x14ac:dyDescent="0.35">
      <c r="A41" t="s">
        <v>142</v>
      </c>
      <c r="B41" t="s">
        <v>3</v>
      </c>
      <c r="F41">
        <v>3.3466999999999998</v>
      </c>
      <c r="G41">
        <v>3.1315</v>
      </c>
      <c r="H41">
        <v>3.5619999999999998</v>
      </c>
    </row>
    <row r="42" spans="1:9" x14ac:dyDescent="0.35">
      <c r="A42" t="s">
        <v>142</v>
      </c>
      <c r="B42" t="s">
        <v>4</v>
      </c>
      <c r="F42">
        <v>2.2242999999999999</v>
      </c>
      <c r="G42">
        <v>2.0669</v>
      </c>
      <c r="H42">
        <v>2.3818000000000001</v>
      </c>
    </row>
    <row r="43" spans="1:9" x14ac:dyDescent="0.35">
      <c r="A43" t="s">
        <v>142</v>
      </c>
      <c r="B43" t="s">
        <v>5</v>
      </c>
      <c r="F43">
        <v>2.3715999999999999</v>
      </c>
      <c r="G43">
        <v>2.1852</v>
      </c>
      <c r="H43">
        <v>2.5579999999999998</v>
      </c>
    </row>
    <row r="44" spans="1:9" x14ac:dyDescent="0.35">
      <c r="A44" t="s">
        <v>142</v>
      </c>
      <c r="B44" t="s">
        <v>6</v>
      </c>
      <c r="F44">
        <v>2.1486999999999998</v>
      </c>
      <c r="G44">
        <v>1.9674</v>
      </c>
      <c r="H44">
        <v>2.3300999999999998</v>
      </c>
    </row>
    <row r="45" spans="1:9" x14ac:dyDescent="0.35">
      <c r="A45" t="s">
        <v>142</v>
      </c>
      <c r="B45" t="s">
        <v>7</v>
      </c>
      <c r="F45">
        <v>2.1358999999999999</v>
      </c>
      <c r="G45">
        <v>1.9259999999999999</v>
      </c>
      <c r="H45">
        <v>2.3458000000000001</v>
      </c>
    </row>
    <row r="46" spans="1:9" x14ac:dyDescent="0.35">
      <c r="A46" t="s">
        <v>142</v>
      </c>
      <c r="B46" t="s">
        <v>8</v>
      </c>
      <c r="F46">
        <v>1.7857000000000001</v>
      </c>
      <c r="G46">
        <v>1.6020000000000001</v>
      </c>
      <c r="H46">
        <v>1.9693000000000001</v>
      </c>
    </row>
    <row r="47" spans="1:9" x14ac:dyDescent="0.35">
      <c r="A47" t="s">
        <v>142</v>
      </c>
      <c r="B47" t="s">
        <v>9</v>
      </c>
      <c r="F47">
        <v>2.0983000000000001</v>
      </c>
      <c r="G47">
        <v>1.9017999999999999</v>
      </c>
      <c r="H47">
        <v>2.2947000000000002</v>
      </c>
    </row>
    <row r="48" spans="1:9" x14ac:dyDescent="0.35">
      <c r="A48" t="s">
        <v>142</v>
      </c>
      <c r="B48" t="s">
        <v>10</v>
      </c>
      <c r="F48">
        <v>2.093</v>
      </c>
      <c r="G48">
        <v>1.9342999999999999</v>
      </c>
      <c r="H48">
        <v>2.2517999999999998</v>
      </c>
    </row>
    <row r="49" spans="1:9" x14ac:dyDescent="0.35">
      <c r="A49" t="s">
        <v>142</v>
      </c>
      <c r="B49" t="s">
        <v>11</v>
      </c>
      <c r="F49">
        <v>2.0501</v>
      </c>
      <c r="G49">
        <v>1.8502000000000001</v>
      </c>
      <c r="H49">
        <v>2.2501000000000002</v>
      </c>
    </row>
    <row r="50" spans="1:9" x14ac:dyDescent="0.35">
      <c r="A50" t="s">
        <v>143</v>
      </c>
      <c r="B50" t="s">
        <v>0</v>
      </c>
      <c r="C50">
        <v>2.1680000000000001</v>
      </c>
      <c r="D50">
        <v>0.99219999999999997</v>
      </c>
      <c r="E50">
        <v>3.3437000000000001</v>
      </c>
      <c r="F50">
        <v>2.6804999999999999</v>
      </c>
      <c r="G50">
        <v>2.0827</v>
      </c>
      <c r="H50">
        <v>3.2783000000000002</v>
      </c>
      <c r="I50" t="str">
        <f t="shared" si="1"/>
        <v>In Oct, absenteeism was not significantly higher than expected in the Other race/ethnicity group.</v>
      </c>
    </row>
    <row r="51" spans="1:9" x14ac:dyDescent="0.35">
      <c r="A51" t="s">
        <v>143</v>
      </c>
      <c r="B51" t="s">
        <v>1</v>
      </c>
      <c r="C51">
        <v>4.5791000000000004</v>
      </c>
      <c r="D51">
        <v>2.9278</v>
      </c>
      <c r="E51">
        <v>6.2304000000000004</v>
      </c>
      <c r="F51">
        <v>3.2027000000000001</v>
      </c>
      <c r="G51">
        <v>2.5777999999999999</v>
      </c>
      <c r="H51">
        <v>3.8275999999999999</v>
      </c>
      <c r="I51" t="str">
        <f t="shared" si="1"/>
        <v>In Nov, absenteeism was not significantly higher than expected in the Other race/ethnicity group.</v>
      </c>
    </row>
    <row r="52" spans="1:9" x14ac:dyDescent="0.35">
      <c r="A52" t="s">
        <v>143</v>
      </c>
      <c r="B52" t="s">
        <v>2</v>
      </c>
      <c r="F52">
        <v>3.1960999999999999</v>
      </c>
      <c r="G52">
        <v>2.5644999999999998</v>
      </c>
      <c r="H52">
        <v>3.8277000000000001</v>
      </c>
    </row>
    <row r="53" spans="1:9" x14ac:dyDescent="0.35">
      <c r="A53" t="s">
        <v>143</v>
      </c>
      <c r="B53" t="s">
        <v>3</v>
      </c>
      <c r="F53">
        <v>4.1919000000000004</v>
      </c>
      <c r="G53">
        <v>3.5804</v>
      </c>
      <c r="H53">
        <v>4.8034999999999997</v>
      </c>
    </row>
    <row r="54" spans="1:9" x14ac:dyDescent="0.35">
      <c r="A54" t="s">
        <v>143</v>
      </c>
      <c r="B54" t="s">
        <v>4</v>
      </c>
      <c r="F54">
        <v>3.024</v>
      </c>
      <c r="G54">
        <v>2.3637999999999999</v>
      </c>
      <c r="H54">
        <v>3.6842000000000001</v>
      </c>
    </row>
    <row r="55" spans="1:9" x14ac:dyDescent="0.35">
      <c r="A55" t="s">
        <v>143</v>
      </c>
      <c r="B55" t="s">
        <v>5</v>
      </c>
      <c r="F55">
        <v>2.8378000000000001</v>
      </c>
      <c r="G55">
        <v>2.3677000000000001</v>
      </c>
      <c r="H55">
        <v>3.3079000000000001</v>
      </c>
    </row>
    <row r="56" spans="1:9" x14ac:dyDescent="0.35">
      <c r="A56" t="s">
        <v>143</v>
      </c>
      <c r="B56" t="s">
        <v>6</v>
      </c>
      <c r="F56">
        <v>2.5857000000000001</v>
      </c>
      <c r="G56">
        <v>2.1478000000000002</v>
      </c>
      <c r="H56">
        <v>3.0234999999999999</v>
      </c>
    </row>
    <row r="57" spans="1:9" x14ac:dyDescent="0.35">
      <c r="A57" t="s">
        <v>143</v>
      </c>
      <c r="B57" t="s">
        <v>7</v>
      </c>
      <c r="F57">
        <v>2.9769999999999999</v>
      </c>
      <c r="G57">
        <v>2.5583</v>
      </c>
      <c r="H57">
        <v>3.3956</v>
      </c>
    </row>
    <row r="58" spans="1:9" x14ac:dyDescent="0.35">
      <c r="A58" t="s">
        <v>143</v>
      </c>
      <c r="B58" t="s">
        <v>8</v>
      </c>
      <c r="F58">
        <v>2.6972999999999998</v>
      </c>
      <c r="G58">
        <v>2.1257999999999999</v>
      </c>
      <c r="H58">
        <v>3.2686999999999999</v>
      </c>
    </row>
    <row r="59" spans="1:9" x14ac:dyDescent="0.35">
      <c r="A59" t="s">
        <v>143</v>
      </c>
      <c r="B59" t="s">
        <v>9</v>
      </c>
      <c r="F59">
        <v>2.3786</v>
      </c>
      <c r="G59">
        <v>1.8761000000000001</v>
      </c>
      <c r="H59">
        <v>2.8811</v>
      </c>
    </row>
    <row r="60" spans="1:9" x14ac:dyDescent="0.35">
      <c r="A60" t="s">
        <v>143</v>
      </c>
      <c r="B60" t="s">
        <v>10</v>
      </c>
      <c r="F60">
        <v>2.7269000000000001</v>
      </c>
      <c r="G60">
        <v>2.0733999999999999</v>
      </c>
      <c r="H60">
        <v>3.3803999999999998</v>
      </c>
    </row>
    <row r="61" spans="1:9" x14ac:dyDescent="0.35">
      <c r="A61" t="s">
        <v>143</v>
      </c>
      <c r="B61" t="s">
        <v>11</v>
      </c>
      <c r="F61">
        <v>2.7189999999999999</v>
      </c>
      <c r="G61">
        <v>2.2143000000000002</v>
      </c>
      <c r="H61">
        <v>3.2237</v>
      </c>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activeCell="C17" sqref="C17"/>
    </sheetView>
  </sheetViews>
  <sheetFormatPr defaultRowHeight="14.5" x14ac:dyDescent="0.35"/>
  <cols>
    <col min="2" max="2" width="15.6328125" customWidth="1"/>
    <col min="3" max="3" width="44.54296875" customWidth="1"/>
    <col min="4" max="4" width="34.08984375" customWidth="1"/>
    <col min="5" max="5" width="19.36328125" customWidth="1"/>
    <col min="6" max="6" width="28.08984375" customWidth="1"/>
    <col min="7" max="7" width="41.7265625" customWidth="1"/>
    <col min="8" max="8" width="38.26953125" customWidth="1"/>
    <col min="9" max="9" width="36.6328125" customWidth="1"/>
    <col min="10" max="10" width="44.54296875" customWidth="1"/>
    <col min="11" max="11" width="22.6328125" customWidth="1"/>
    <col min="12" max="12" width="43.7265625" customWidth="1"/>
    <col min="13" max="13" width="9.08984375" customWidth="1"/>
  </cols>
  <sheetData>
    <row r="1" spans="1:13" s="25" customFormat="1" ht="14.5" customHeight="1" x14ac:dyDescent="0.35">
      <c r="A1" s="25" t="s">
        <v>12</v>
      </c>
      <c r="B1" s="25" t="s">
        <v>44</v>
      </c>
      <c r="C1" s="25" t="s">
        <v>45</v>
      </c>
      <c r="D1" s="25" t="s">
        <v>46</v>
      </c>
      <c r="E1" s="25" t="s">
        <v>47</v>
      </c>
      <c r="F1" s="25" t="s">
        <v>48</v>
      </c>
      <c r="G1" s="25" t="s">
        <v>49</v>
      </c>
      <c r="H1" s="25" t="s">
        <v>50</v>
      </c>
      <c r="I1" s="25" t="s">
        <v>51</v>
      </c>
      <c r="J1" s="25" t="s">
        <v>52</v>
      </c>
      <c r="K1" s="25" t="s">
        <v>53</v>
      </c>
      <c r="L1" s="25" t="s">
        <v>54</v>
      </c>
      <c r="M1" s="25" t="s">
        <v>109</v>
      </c>
    </row>
    <row r="2" spans="1:13" x14ac:dyDescent="0.35">
      <c r="A2" t="s">
        <v>0</v>
      </c>
      <c r="B2">
        <v>2.1</v>
      </c>
      <c r="C2">
        <v>1.25</v>
      </c>
      <c r="D2">
        <v>1.87</v>
      </c>
      <c r="E2">
        <v>2.58</v>
      </c>
      <c r="F2">
        <v>1.6</v>
      </c>
      <c r="G2">
        <v>3.11</v>
      </c>
      <c r="H2">
        <v>1.19</v>
      </c>
      <c r="I2">
        <v>2.92</v>
      </c>
      <c r="J2">
        <v>2.37</v>
      </c>
      <c r="K2">
        <v>2.9</v>
      </c>
      <c r="L2">
        <v>2.44</v>
      </c>
      <c r="M2" t="str">
        <f t="shared" ref="M2:M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Office and Administrative Support Occupations. Absenteeism in this occupational group was higher than that of all occupations combined.</v>
      </c>
    </row>
    <row r="3" spans="1:13" x14ac:dyDescent="0.35">
      <c r="A3" t="s">
        <v>1</v>
      </c>
      <c r="B3">
        <v>2.25</v>
      </c>
      <c r="C3">
        <v>1.38</v>
      </c>
      <c r="D3">
        <v>2.33</v>
      </c>
      <c r="E3">
        <v>3.19</v>
      </c>
      <c r="F3">
        <v>1.72</v>
      </c>
      <c r="G3">
        <v>2.61</v>
      </c>
      <c r="H3">
        <v>2.1</v>
      </c>
      <c r="I3">
        <v>2.08</v>
      </c>
      <c r="J3">
        <v>2.56</v>
      </c>
      <c r="K3">
        <v>3.33</v>
      </c>
      <c r="L3">
        <v>2.04</v>
      </c>
      <c r="M3" t="str">
        <f t="shared" si="0"/>
        <v>In Nov, absenteeism by occupational group was highest among workers in Production Occupations. Absenteeism in this occupational group was higher than that of all occupations combined.</v>
      </c>
    </row>
    <row r="4" spans="1:13" x14ac:dyDescent="0.35">
      <c r="A4" t="s">
        <v>2</v>
      </c>
    </row>
    <row r="5" spans="1:13" x14ac:dyDescent="0.35">
      <c r="A5" t="s">
        <v>3</v>
      </c>
    </row>
    <row r="6" spans="1:13" x14ac:dyDescent="0.35">
      <c r="A6" t="s">
        <v>4</v>
      </c>
    </row>
    <row r="7" spans="1:13" x14ac:dyDescent="0.35">
      <c r="A7" t="s">
        <v>5</v>
      </c>
    </row>
    <row r="8" spans="1:13" x14ac:dyDescent="0.35">
      <c r="A8" t="s">
        <v>6</v>
      </c>
      <c r="C8" s="6"/>
      <c r="D8" s="6"/>
      <c r="E8" s="6"/>
      <c r="F8" s="6"/>
      <c r="G8" s="6"/>
      <c r="H8" s="6"/>
      <c r="I8" s="6"/>
      <c r="J8" s="6"/>
      <c r="K8" s="6"/>
      <c r="L8" s="6"/>
    </row>
    <row r="9" spans="1:13" x14ac:dyDescent="0.35">
      <c r="A9" t="s">
        <v>7</v>
      </c>
    </row>
    <row r="10" spans="1:13" x14ac:dyDescent="0.35">
      <c r="A10" t="s">
        <v>8</v>
      </c>
    </row>
    <row r="11" spans="1:13" x14ac:dyDescent="0.35">
      <c r="A11" t="s">
        <v>9</v>
      </c>
    </row>
    <row r="12" spans="1:13" x14ac:dyDescent="0.35">
      <c r="A12" t="s">
        <v>10</v>
      </c>
      <c r="H12" s="5"/>
      <c r="J12" s="5"/>
    </row>
    <row r="13" spans="1:13" x14ac:dyDescent="0.35">
      <c r="A13" t="s">
        <v>11</v>
      </c>
      <c r="H13" s="5"/>
    </row>
  </sheetData>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sqref="A1:I121"/>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55</v>
      </c>
      <c r="B1" t="s">
        <v>12</v>
      </c>
      <c r="C1" t="s">
        <v>14</v>
      </c>
      <c r="D1" t="s">
        <v>15</v>
      </c>
      <c r="E1" t="s">
        <v>16</v>
      </c>
      <c r="F1" t="s">
        <v>17</v>
      </c>
      <c r="G1" t="s">
        <v>18</v>
      </c>
      <c r="H1" t="s">
        <v>19</v>
      </c>
      <c r="I1" t="s">
        <v>109</v>
      </c>
    </row>
    <row r="2" spans="1:9" x14ac:dyDescent="0.35">
      <c r="A2" t="s">
        <v>45</v>
      </c>
      <c r="B2" t="s">
        <v>0</v>
      </c>
      <c r="C2">
        <v>1.2544999999999999</v>
      </c>
      <c r="D2">
        <v>1.0758000000000001</v>
      </c>
      <c r="E2">
        <v>1.4331</v>
      </c>
      <c r="F2">
        <v>1.2828999999999999</v>
      </c>
      <c r="G2">
        <v>1.1649</v>
      </c>
      <c r="H2">
        <v>1.4009</v>
      </c>
      <c r="I2" t="str">
        <f t="shared" ref="I2:I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45</v>
      </c>
      <c r="B3" t="s">
        <v>1</v>
      </c>
      <c r="C3">
        <v>1.3844000000000001</v>
      </c>
      <c r="D3">
        <v>1.1720999999999999</v>
      </c>
      <c r="E3">
        <v>1.5967</v>
      </c>
      <c r="F3">
        <v>1.4792000000000001</v>
      </c>
      <c r="G3">
        <v>1.3347</v>
      </c>
      <c r="H3">
        <v>1.6235999999999999</v>
      </c>
      <c r="I3" t="str">
        <f t="shared" si="0"/>
        <v>In Nov, absenteeism was not significantly higher than expected among workers in Management, Business, and Financial Occupations.</v>
      </c>
    </row>
    <row r="4" spans="1:9" x14ac:dyDescent="0.35">
      <c r="A4" t="s">
        <v>45</v>
      </c>
      <c r="B4" t="s">
        <v>2</v>
      </c>
      <c r="F4">
        <v>1.7726</v>
      </c>
      <c r="G4">
        <v>1.6113</v>
      </c>
      <c r="H4">
        <v>1.9339999999999999</v>
      </c>
    </row>
    <row r="5" spans="1:9" x14ac:dyDescent="0.35">
      <c r="A5" t="s">
        <v>45</v>
      </c>
      <c r="B5" t="s">
        <v>3</v>
      </c>
      <c r="F5">
        <v>2.2277999999999998</v>
      </c>
      <c r="G5">
        <v>2.0501</v>
      </c>
      <c r="H5">
        <v>2.4054000000000002</v>
      </c>
    </row>
    <row r="6" spans="1:9" x14ac:dyDescent="0.35">
      <c r="A6" t="s">
        <v>45</v>
      </c>
      <c r="B6" t="s">
        <v>4</v>
      </c>
      <c r="F6">
        <v>1.6398999999999999</v>
      </c>
      <c r="G6">
        <v>1.5001</v>
      </c>
      <c r="H6">
        <v>1.7797000000000001</v>
      </c>
    </row>
    <row r="7" spans="1:9" x14ac:dyDescent="0.35">
      <c r="A7" t="s">
        <v>45</v>
      </c>
      <c r="B7" t="s">
        <v>5</v>
      </c>
      <c r="F7">
        <v>1.5772999999999999</v>
      </c>
      <c r="G7">
        <v>1.4545999999999999</v>
      </c>
      <c r="H7">
        <v>1.7</v>
      </c>
    </row>
    <row r="8" spans="1:9" x14ac:dyDescent="0.35">
      <c r="A8" t="s">
        <v>45</v>
      </c>
      <c r="B8" t="s">
        <v>6</v>
      </c>
      <c r="F8">
        <v>1.3488</v>
      </c>
      <c r="G8">
        <v>1.1749000000000001</v>
      </c>
      <c r="H8">
        <v>1.5226</v>
      </c>
    </row>
    <row r="9" spans="1:9" x14ac:dyDescent="0.35">
      <c r="A9" t="s">
        <v>45</v>
      </c>
      <c r="B9" t="s">
        <v>7</v>
      </c>
      <c r="F9">
        <v>1.2910999999999999</v>
      </c>
      <c r="G9">
        <v>1.1740999999999999</v>
      </c>
      <c r="H9">
        <v>1.4080999999999999</v>
      </c>
    </row>
    <row r="10" spans="1:9" x14ac:dyDescent="0.35">
      <c r="A10" t="s">
        <v>45</v>
      </c>
      <c r="B10" t="s">
        <v>8</v>
      </c>
      <c r="F10">
        <v>1.2225999999999999</v>
      </c>
      <c r="G10">
        <v>1.0781000000000001</v>
      </c>
      <c r="H10">
        <v>1.3671</v>
      </c>
    </row>
    <row r="11" spans="1:9" x14ac:dyDescent="0.35">
      <c r="A11" t="s">
        <v>45</v>
      </c>
      <c r="B11" t="s">
        <v>9</v>
      </c>
      <c r="F11">
        <v>1.2034</v>
      </c>
      <c r="G11">
        <v>1.0598000000000001</v>
      </c>
      <c r="H11">
        <v>1.347</v>
      </c>
    </row>
    <row r="12" spans="1:9" x14ac:dyDescent="0.35">
      <c r="A12" t="s">
        <v>45</v>
      </c>
      <c r="B12" t="s">
        <v>10</v>
      </c>
      <c r="F12">
        <v>1.2343999999999999</v>
      </c>
      <c r="G12">
        <v>1.1216999999999999</v>
      </c>
      <c r="H12">
        <v>1.3472</v>
      </c>
    </row>
    <row r="13" spans="1:9" x14ac:dyDescent="0.35">
      <c r="A13" t="s">
        <v>45</v>
      </c>
      <c r="B13" t="s">
        <v>11</v>
      </c>
      <c r="F13">
        <v>1.3604000000000001</v>
      </c>
      <c r="G13">
        <v>1.2056</v>
      </c>
      <c r="H13">
        <v>1.5152000000000001</v>
      </c>
    </row>
    <row r="14" spans="1:9" x14ac:dyDescent="0.35">
      <c r="A14" t="s">
        <v>46</v>
      </c>
      <c r="B14" t="s">
        <v>0</v>
      </c>
      <c r="C14">
        <v>1.8675999999999999</v>
      </c>
      <c r="D14">
        <v>1.5779000000000001</v>
      </c>
      <c r="E14">
        <v>2.1572</v>
      </c>
      <c r="F14">
        <v>1.7178</v>
      </c>
      <c r="G14">
        <v>1.5658000000000001</v>
      </c>
      <c r="H14">
        <v>1.8697999999999999</v>
      </c>
      <c r="I14" t="str">
        <f t="shared" ref="I14:I6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46</v>
      </c>
      <c r="B15" t="s">
        <v>1</v>
      </c>
      <c r="C15">
        <v>2.3281999999999998</v>
      </c>
      <c r="D15">
        <v>1.9970000000000001</v>
      </c>
      <c r="E15">
        <v>2.6593</v>
      </c>
      <c r="F15">
        <v>1.9847999999999999</v>
      </c>
      <c r="G15">
        <v>1.8658999999999999</v>
      </c>
      <c r="H15">
        <v>2.1036999999999999</v>
      </c>
      <c r="I15" t="str">
        <f t="shared" si="1"/>
        <v>In Nov, absenteeism was not significantly higher than expected among workers in Professional and Related Occupations.</v>
      </c>
    </row>
    <row r="16" spans="1:9" x14ac:dyDescent="0.35">
      <c r="A16" t="s">
        <v>46</v>
      </c>
      <c r="B16" t="s">
        <v>2</v>
      </c>
      <c r="F16">
        <v>2.4904999999999999</v>
      </c>
      <c r="G16">
        <v>2.3296000000000001</v>
      </c>
      <c r="H16">
        <v>2.6513</v>
      </c>
    </row>
    <row r="17" spans="1:9" x14ac:dyDescent="0.35">
      <c r="A17" t="s">
        <v>46</v>
      </c>
      <c r="B17" t="s">
        <v>3</v>
      </c>
      <c r="F17">
        <v>2.7082999999999999</v>
      </c>
      <c r="G17">
        <v>2.5594999999999999</v>
      </c>
      <c r="H17">
        <v>2.8571</v>
      </c>
    </row>
    <row r="18" spans="1:9" x14ac:dyDescent="0.35">
      <c r="A18" t="s">
        <v>46</v>
      </c>
      <c r="B18" t="s">
        <v>4</v>
      </c>
      <c r="F18">
        <v>2.3266</v>
      </c>
      <c r="G18">
        <v>2.1762000000000001</v>
      </c>
      <c r="H18">
        <v>2.4769999999999999</v>
      </c>
    </row>
    <row r="19" spans="1:9" x14ac:dyDescent="0.35">
      <c r="A19" t="s">
        <v>46</v>
      </c>
      <c r="B19" t="s">
        <v>5</v>
      </c>
      <c r="F19">
        <v>2.1526000000000001</v>
      </c>
      <c r="G19">
        <v>2.0021</v>
      </c>
      <c r="H19">
        <v>2.3031000000000001</v>
      </c>
    </row>
    <row r="20" spans="1:9" x14ac:dyDescent="0.35">
      <c r="A20" t="s">
        <v>46</v>
      </c>
      <c r="B20" t="s">
        <v>6</v>
      </c>
      <c r="F20">
        <v>1.8144</v>
      </c>
      <c r="G20">
        <v>1.6827000000000001</v>
      </c>
      <c r="H20">
        <v>1.9460999999999999</v>
      </c>
    </row>
    <row r="21" spans="1:9" x14ac:dyDescent="0.35">
      <c r="A21" t="s">
        <v>46</v>
      </c>
      <c r="B21" t="s">
        <v>7</v>
      </c>
      <c r="F21">
        <v>1.7909999999999999</v>
      </c>
      <c r="G21">
        <v>1.637</v>
      </c>
      <c r="H21">
        <v>1.9450000000000001</v>
      </c>
    </row>
    <row r="22" spans="1:9" x14ac:dyDescent="0.35">
      <c r="A22" t="s">
        <v>46</v>
      </c>
      <c r="B22" t="s">
        <v>8</v>
      </c>
      <c r="F22">
        <v>1.3451</v>
      </c>
      <c r="G22">
        <v>1.2305999999999999</v>
      </c>
      <c r="H22">
        <v>1.4595</v>
      </c>
    </row>
    <row r="23" spans="1:9" x14ac:dyDescent="0.35">
      <c r="A23" t="s">
        <v>46</v>
      </c>
      <c r="B23" t="s">
        <v>9</v>
      </c>
      <c r="F23">
        <v>1.4315</v>
      </c>
      <c r="G23">
        <v>1.304</v>
      </c>
      <c r="H23">
        <v>1.5590999999999999</v>
      </c>
    </row>
    <row r="24" spans="1:9" x14ac:dyDescent="0.35">
      <c r="A24" t="s">
        <v>46</v>
      </c>
      <c r="B24" t="s">
        <v>10</v>
      </c>
      <c r="F24">
        <v>1.56</v>
      </c>
      <c r="G24">
        <v>1.4590000000000001</v>
      </c>
      <c r="H24">
        <v>1.6609</v>
      </c>
    </row>
    <row r="25" spans="1:9" x14ac:dyDescent="0.35">
      <c r="A25" t="s">
        <v>46</v>
      </c>
      <c r="B25" t="s">
        <v>11</v>
      </c>
      <c r="F25">
        <v>1.8884000000000001</v>
      </c>
      <c r="G25">
        <v>1.7421</v>
      </c>
      <c r="H25">
        <v>2.0348000000000002</v>
      </c>
    </row>
    <row r="26" spans="1:9" x14ac:dyDescent="0.35">
      <c r="A26" t="s">
        <v>47</v>
      </c>
      <c r="B26" t="s">
        <v>0</v>
      </c>
      <c r="C26">
        <v>2.5848</v>
      </c>
      <c r="D26">
        <v>2.1735000000000002</v>
      </c>
      <c r="E26">
        <v>2.9961000000000002</v>
      </c>
      <c r="F26">
        <v>2.6364999999999998</v>
      </c>
      <c r="G26">
        <v>2.4542000000000002</v>
      </c>
      <c r="H26">
        <v>2.8188</v>
      </c>
      <c r="I26" t="str">
        <f t="shared" si="1"/>
        <v>In Oct, absenteeism was not significantly higher than expected among workers in Service Occupations.</v>
      </c>
    </row>
    <row r="27" spans="1:9" x14ac:dyDescent="0.35">
      <c r="A27" t="s">
        <v>47</v>
      </c>
      <c r="B27" t="s">
        <v>1</v>
      </c>
      <c r="C27">
        <v>3.1871999999999998</v>
      </c>
      <c r="D27">
        <v>2.5777000000000001</v>
      </c>
      <c r="E27">
        <v>3.7968000000000002</v>
      </c>
      <c r="F27">
        <v>2.8976999999999999</v>
      </c>
      <c r="G27">
        <v>2.6728999999999998</v>
      </c>
      <c r="H27">
        <v>3.1225999999999998</v>
      </c>
      <c r="I27" t="str">
        <f t="shared" si="1"/>
        <v>In Nov, absenteeism was not significantly higher than expected among workers in Service Occupations.</v>
      </c>
    </row>
    <row r="28" spans="1:9" x14ac:dyDescent="0.35">
      <c r="A28" t="s">
        <v>47</v>
      </c>
      <c r="B28" t="s">
        <v>2</v>
      </c>
      <c r="F28">
        <v>3.3012000000000001</v>
      </c>
      <c r="G28">
        <v>3.0430999999999999</v>
      </c>
      <c r="H28">
        <v>3.5594000000000001</v>
      </c>
    </row>
    <row r="29" spans="1:9" x14ac:dyDescent="0.35">
      <c r="A29" t="s">
        <v>47</v>
      </c>
      <c r="B29" t="s">
        <v>3</v>
      </c>
      <c r="F29">
        <v>4.0373000000000001</v>
      </c>
      <c r="G29">
        <v>3.7871000000000001</v>
      </c>
      <c r="H29">
        <v>4.2874999999999996</v>
      </c>
    </row>
    <row r="30" spans="1:9" x14ac:dyDescent="0.35">
      <c r="A30" t="s">
        <v>47</v>
      </c>
      <c r="B30" t="s">
        <v>4</v>
      </c>
      <c r="F30">
        <v>2.9613</v>
      </c>
      <c r="G30">
        <v>2.6863000000000001</v>
      </c>
      <c r="H30">
        <v>3.2362000000000002</v>
      </c>
    </row>
    <row r="31" spans="1:9" x14ac:dyDescent="0.35">
      <c r="A31" t="s">
        <v>47</v>
      </c>
      <c r="B31" t="s">
        <v>5</v>
      </c>
      <c r="F31">
        <v>2.8692000000000002</v>
      </c>
      <c r="G31">
        <v>2.6785999999999999</v>
      </c>
      <c r="H31">
        <v>3.0598999999999998</v>
      </c>
    </row>
    <row r="32" spans="1:9" x14ac:dyDescent="0.35">
      <c r="A32" t="s">
        <v>47</v>
      </c>
      <c r="B32" t="s">
        <v>6</v>
      </c>
      <c r="F32">
        <v>3.0331000000000001</v>
      </c>
      <c r="G32">
        <v>2.8129</v>
      </c>
      <c r="H32">
        <v>3.2532999999999999</v>
      </c>
    </row>
    <row r="33" spans="1:9" x14ac:dyDescent="0.35">
      <c r="A33" t="s">
        <v>47</v>
      </c>
      <c r="B33" t="s">
        <v>7</v>
      </c>
      <c r="F33">
        <v>2.6223999999999998</v>
      </c>
      <c r="G33">
        <v>2.4306000000000001</v>
      </c>
      <c r="H33">
        <v>2.8142999999999998</v>
      </c>
    </row>
    <row r="34" spans="1:9" x14ac:dyDescent="0.35">
      <c r="A34" t="s">
        <v>47</v>
      </c>
      <c r="B34" t="s">
        <v>8</v>
      </c>
      <c r="F34">
        <v>2.2557999999999998</v>
      </c>
      <c r="G34">
        <v>2.0548999999999999</v>
      </c>
      <c r="H34">
        <v>2.4567000000000001</v>
      </c>
    </row>
    <row r="35" spans="1:9" x14ac:dyDescent="0.35">
      <c r="A35" t="s">
        <v>47</v>
      </c>
      <c r="B35" t="s">
        <v>9</v>
      </c>
      <c r="F35">
        <v>2.6111</v>
      </c>
      <c r="G35">
        <v>2.4230999999999998</v>
      </c>
      <c r="H35">
        <v>2.7991000000000001</v>
      </c>
    </row>
    <row r="36" spans="1:9" x14ac:dyDescent="0.35">
      <c r="A36" t="s">
        <v>47</v>
      </c>
      <c r="B36" t="s">
        <v>10</v>
      </c>
      <c r="F36">
        <v>2.5514000000000001</v>
      </c>
      <c r="G36">
        <v>2.3319000000000001</v>
      </c>
      <c r="H36">
        <v>2.7709000000000001</v>
      </c>
    </row>
    <row r="37" spans="1:9" x14ac:dyDescent="0.35">
      <c r="A37" t="s">
        <v>47</v>
      </c>
      <c r="B37" t="s">
        <v>11</v>
      </c>
      <c r="F37">
        <v>2.5912000000000002</v>
      </c>
      <c r="G37">
        <v>2.4098000000000002</v>
      </c>
      <c r="H37">
        <v>2.7726000000000002</v>
      </c>
    </row>
    <row r="38" spans="1:9" x14ac:dyDescent="0.35">
      <c r="A38" t="s">
        <v>48</v>
      </c>
      <c r="B38" t="s">
        <v>0</v>
      </c>
      <c r="C38">
        <v>1.5953999999999999</v>
      </c>
      <c r="D38">
        <v>1.2319</v>
      </c>
      <c r="E38">
        <v>1.9588000000000001</v>
      </c>
      <c r="F38">
        <v>1.9531000000000001</v>
      </c>
      <c r="G38">
        <v>1.7697000000000001</v>
      </c>
      <c r="H38">
        <v>2.1364999999999998</v>
      </c>
      <c r="I38" t="str">
        <f t="shared" si="1"/>
        <v>In Oct, absenteeism was not significantly higher than expected among workers in Sales and Related Occupations.</v>
      </c>
    </row>
    <row r="39" spans="1:9" x14ac:dyDescent="0.35">
      <c r="A39" t="s">
        <v>48</v>
      </c>
      <c r="B39" t="s">
        <v>1</v>
      </c>
      <c r="C39">
        <v>1.7203999999999999</v>
      </c>
      <c r="D39">
        <v>1.2045999999999999</v>
      </c>
      <c r="E39">
        <v>2.2362000000000002</v>
      </c>
      <c r="F39">
        <v>2.1114999999999999</v>
      </c>
      <c r="G39">
        <v>1.7921</v>
      </c>
      <c r="H39">
        <v>2.4308999999999998</v>
      </c>
      <c r="I39" t="str">
        <f t="shared" si="1"/>
        <v>In Nov, absenteeism was not significantly higher than expected among workers in Sales and Related Occupations.</v>
      </c>
    </row>
    <row r="40" spans="1:9" x14ac:dyDescent="0.35">
      <c r="A40" t="s">
        <v>48</v>
      </c>
      <c r="B40" t="s">
        <v>2</v>
      </c>
      <c r="F40">
        <v>2.4599000000000002</v>
      </c>
      <c r="G40">
        <v>2.2166999999999999</v>
      </c>
      <c r="H40">
        <v>2.7031999999999998</v>
      </c>
    </row>
    <row r="41" spans="1:9" x14ac:dyDescent="0.35">
      <c r="A41" t="s">
        <v>48</v>
      </c>
      <c r="B41" t="s">
        <v>3</v>
      </c>
      <c r="F41">
        <v>2.8740000000000001</v>
      </c>
      <c r="G41">
        <v>2.5560999999999998</v>
      </c>
      <c r="H41">
        <v>3.1919</v>
      </c>
    </row>
    <row r="42" spans="1:9" x14ac:dyDescent="0.35">
      <c r="A42" t="s">
        <v>48</v>
      </c>
      <c r="B42" t="s">
        <v>4</v>
      </c>
      <c r="F42">
        <v>2.0598000000000001</v>
      </c>
      <c r="G42">
        <v>1.8122</v>
      </c>
      <c r="H42">
        <v>2.3073999999999999</v>
      </c>
    </row>
    <row r="43" spans="1:9" x14ac:dyDescent="0.35">
      <c r="A43" t="s">
        <v>48</v>
      </c>
      <c r="B43" t="s">
        <v>5</v>
      </c>
      <c r="F43">
        <v>2.0909</v>
      </c>
      <c r="G43">
        <v>1.8418000000000001</v>
      </c>
      <c r="H43">
        <v>2.34</v>
      </c>
    </row>
    <row r="44" spans="1:9" x14ac:dyDescent="0.35">
      <c r="A44" t="s">
        <v>48</v>
      </c>
      <c r="B44" t="s">
        <v>6</v>
      </c>
      <c r="F44">
        <v>1.8220000000000001</v>
      </c>
      <c r="G44">
        <v>1.4987999999999999</v>
      </c>
      <c r="H44">
        <v>2.1452</v>
      </c>
    </row>
    <row r="45" spans="1:9" x14ac:dyDescent="0.35">
      <c r="A45" t="s">
        <v>48</v>
      </c>
      <c r="B45" t="s">
        <v>7</v>
      </c>
      <c r="F45">
        <v>1.7793000000000001</v>
      </c>
      <c r="G45">
        <v>1.5165</v>
      </c>
      <c r="H45">
        <v>2.0421</v>
      </c>
    </row>
    <row r="46" spans="1:9" x14ac:dyDescent="0.35">
      <c r="A46" t="s">
        <v>48</v>
      </c>
      <c r="B46" t="s">
        <v>8</v>
      </c>
      <c r="F46">
        <v>1.6351</v>
      </c>
      <c r="G46">
        <v>1.4407000000000001</v>
      </c>
      <c r="H46">
        <v>1.8294999999999999</v>
      </c>
    </row>
    <row r="47" spans="1:9" x14ac:dyDescent="0.35">
      <c r="A47" t="s">
        <v>48</v>
      </c>
      <c r="B47" t="s">
        <v>9</v>
      </c>
      <c r="F47">
        <v>1.8638999999999999</v>
      </c>
      <c r="G47">
        <v>1.6374</v>
      </c>
      <c r="H47">
        <v>2.0903</v>
      </c>
    </row>
    <row r="48" spans="1:9" x14ac:dyDescent="0.35">
      <c r="A48" t="s">
        <v>48</v>
      </c>
      <c r="B48" t="s">
        <v>10</v>
      </c>
      <c r="F48">
        <v>1.6524000000000001</v>
      </c>
      <c r="G48">
        <v>1.4746999999999999</v>
      </c>
      <c r="H48">
        <v>1.8302</v>
      </c>
    </row>
    <row r="49" spans="1:9" x14ac:dyDescent="0.35">
      <c r="A49" t="s">
        <v>48</v>
      </c>
      <c r="B49" t="s">
        <v>11</v>
      </c>
      <c r="F49">
        <v>1.8761000000000001</v>
      </c>
      <c r="G49">
        <v>1.6626000000000001</v>
      </c>
      <c r="H49">
        <v>2.0897000000000001</v>
      </c>
    </row>
    <row r="50" spans="1:9" x14ac:dyDescent="0.35">
      <c r="A50" t="s">
        <v>49</v>
      </c>
      <c r="B50" t="s">
        <v>0</v>
      </c>
      <c r="C50">
        <v>3.1147</v>
      </c>
      <c r="D50">
        <v>2.6227</v>
      </c>
      <c r="E50">
        <v>3.6065999999999998</v>
      </c>
      <c r="F50">
        <v>2.3296000000000001</v>
      </c>
      <c r="G50">
        <v>2.1179999999999999</v>
      </c>
      <c r="H50">
        <v>2.5411000000000001</v>
      </c>
      <c r="I50" t="str">
        <f t="shared" si="1"/>
        <v>In Oct, absenteeism was significantly higher than expected among workers in Office and Administrative Support Occupations.</v>
      </c>
    </row>
    <row r="51" spans="1:9" x14ac:dyDescent="0.35">
      <c r="A51" t="s">
        <v>49</v>
      </c>
      <c r="B51" t="s">
        <v>1</v>
      </c>
      <c r="C51">
        <v>2.6126</v>
      </c>
      <c r="D51">
        <v>2.1286999999999998</v>
      </c>
      <c r="E51">
        <v>3.0964</v>
      </c>
      <c r="F51">
        <v>2.6074999999999999</v>
      </c>
      <c r="G51">
        <v>2.3759000000000001</v>
      </c>
      <c r="H51">
        <v>2.839</v>
      </c>
      <c r="I51" t="str">
        <f t="shared" si="1"/>
        <v>In Nov, absenteeism was not significantly higher than expected among workers in Office and Administrative Support Occupations.</v>
      </c>
    </row>
    <row r="52" spans="1:9" x14ac:dyDescent="0.35">
      <c r="A52" t="s">
        <v>49</v>
      </c>
      <c r="B52" t="s">
        <v>2</v>
      </c>
      <c r="F52">
        <v>3.2159</v>
      </c>
      <c r="G52">
        <v>3.0221</v>
      </c>
      <c r="H52">
        <v>3.4096000000000002</v>
      </c>
    </row>
    <row r="53" spans="1:9" x14ac:dyDescent="0.35">
      <c r="A53" t="s">
        <v>49</v>
      </c>
      <c r="B53" t="s">
        <v>3</v>
      </c>
      <c r="F53">
        <v>3.5969000000000002</v>
      </c>
      <c r="G53">
        <v>3.3706</v>
      </c>
      <c r="H53">
        <v>3.8233000000000001</v>
      </c>
    </row>
    <row r="54" spans="1:9" x14ac:dyDescent="0.35">
      <c r="A54" t="s">
        <v>49</v>
      </c>
      <c r="B54" t="s">
        <v>4</v>
      </c>
      <c r="F54">
        <v>2.7812999999999999</v>
      </c>
      <c r="G54">
        <v>2.5072999999999999</v>
      </c>
      <c r="H54">
        <v>3.0552999999999999</v>
      </c>
    </row>
    <row r="55" spans="1:9" x14ac:dyDescent="0.35">
      <c r="A55" t="s">
        <v>49</v>
      </c>
      <c r="B55" t="s">
        <v>5</v>
      </c>
      <c r="F55">
        <v>2.7435</v>
      </c>
      <c r="G55">
        <v>2.5507</v>
      </c>
      <c r="H55">
        <v>2.9361999999999999</v>
      </c>
    </row>
    <row r="56" spans="1:9" x14ac:dyDescent="0.35">
      <c r="A56" t="s">
        <v>49</v>
      </c>
      <c r="B56" t="s">
        <v>6</v>
      </c>
      <c r="F56">
        <v>2.5773999999999999</v>
      </c>
      <c r="G56">
        <v>2.3889999999999998</v>
      </c>
      <c r="H56">
        <v>2.7656999999999998</v>
      </c>
    </row>
    <row r="57" spans="1:9" x14ac:dyDescent="0.35">
      <c r="A57" t="s">
        <v>49</v>
      </c>
      <c r="B57" t="s">
        <v>7</v>
      </c>
      <c r="F57">
        <v>2.4733999999999998</v>
      </c>
      <c r="G57">
        <v>2.2416</v>
      </c>
      <c r="H57">
        <v>2.7052</v>
      </c>
    </row>
    <row r="58" spans="1:9" x14ac:dyDescent="0.35">
      <c r="A58" t="s">
        <v>49</v>
      </c>
      <c r="B58" t="s">
        <v>8</v>
      </c>
      <c r="F58">
        <v>1.9958</v>
      </c>
      <c r="G58">
        <v>1.8409</v>
      </c>
      <c r="H58">
        <v>2.1507999999999998</v>
      </c>
    </row>
    <row r="59" spans="1:9" x14ac:dyDescent="0.35">
      <c r="A59" t="s">
        <v>49</v>
      </c>
      <c r="B59" t="s">
        <v>9</v>
      </c>
      <c r="F59">
        <v>2.3022999999999998</v>
      </c>
      <c r="G59">
        <v>2.1063999999999998</v>
      </c>
      <c r="H59">
        <v>2.4982000000000002</v>
      </c>
    </row>
    <row r="60" spans="1:9" x14ac:dyDescent="0.35">
      <c r="A60" t="s">
        <v>49</v>
      </c>
      <c r="B60" t="s">
        <v>10</v>
      </c>
      <c r="F60">
        <v>2.5958000000000001</v>
      </c>
      <c r="G60">
        <v>2.3041999999999998</v>
      </c>
      <c r="H60">
        <v>2.8874</v>
      </c>
    </row>
    <row r="61" spans="1:9" x14ac:dyDescent="0.35">
      <c r="A61" t="s">
        <v>49</v>
      </c>
      <c r="B61" t="s">
        <v>11</v>
      </c>
      <c r="F61">
        <v>2.4491000000000001</v>
      </c>
      <c r="G61">
        <v>2.2187000000000001</v>
      </c>
      <c r="H61">
        <v>2.6795</v>
      </c>
    </row>
    <row r="62" spans="1:9" x14ac:dyDescent="0.35">
      <c r="A62" t="s">
        <v>50</v>
      </c>
      <c r="B62" t="s">
        <v>0</v>
      </c>
      <c r="C62">
        <v>1.1881999999999999</v>
      </c>
      <c r="D62">
        <v>0</v>
      </c>
      <c r="E62">
        <v>2.4653</v>
      </c>
      <c r="F62">
        <v>1.5934999999999999</v>
      </c>
      <c r="G62">
        <v>1.0543</v>
      </c>
      <c r="H62">
        <v>2.1326999999999998</v>
      </c>
      <c r="I62" t="str">
        <f t="shared" si="1"/>
        <v>In Oct, absenteeism was not significantly higher than expected among workers in Farming, Fishing, and Forestry Occupations.</v>
      </c>
    </row>
    <row r="63" spans="1:9" x14ac:dyDescent="0.35">
      <c r="A63" t="s">
        <v>50</v>
      </c>
      <c r="B63" t="s">
        <v>1</v>
      </c>
      <c r="C63">
        <v>2.1048</v>
      </c>
      <c r="D63">
        <v>1.0476000000000001</v>
      </c>
      <c r="E63">
        <v>3.1619000000000002</v>
      </c>
      <c r="F63">
        <v>1.5246</v>
      </c>
      <c r="G63">
        <v>0.82489999999999997</v>
      </c>
      <c r="H63">
        <v>2.2242999999999999</v>
      </c>
      <c r="I63" t="str">
        <f t="shared" si="1"/>
        <v>In Nov, absenteeism was not significantly higher than expected among workers in Farming, Fishing, and Forestry Occupations.</v>
      </c>
    </row>
    <row r="64" spans="1:9" x14ac:dyDescent="0.35">
      <c r="A64" t="s">
        <v>50</v>
      </c>
      <c r="B64" t="s">
        <v>2</v>
      </c>
      <c r="F64">
        <v>1.5086999999999999</v>
      </c>
      <c r="G64">
        <v>0.84189999999999998</v>
      </c>
      <c r="H64">
        <v>2.1753999999999998</v>
      </c>
    </row>
    <row r="65" spans="1:9" x14ac:dyDescent="0.35">
      <c r="A65" t="s">
        <v>50</v>
      </c>
      <c r="B65" t="s">
        <v>3</v>
      </c>
      <c r="F65">
        <v>3.2517</v>
      </c>
      <c r="G65">
        <v>2.5236999999999998</v>
      </c>
      <c r="H65">
        <v>3.9798</v>
      </c>
    </row>
    <row r="66" spans="1:9" x14ac:dyDescent="0.35">
      <c r="A66" t="s">
        <v>50</v>
      </c>
      <c r="B66" t="s">
        <v>4</v>
      </c>
      <c r="F66">
        <v>1.9708000000000001</v>
      </c>
      <c r="G66">
        <v>1.1282000000000001</v>
      </c>
      <c r="H66">
        <v>2.8134999999999999</v>
      </c>
    </row>
    <row r="67" spans="1:9" x14ac:dyDescent="0.35">
      <c r="A67" t="s">
        <v>50</v>
      </c>
      <c r="B67" t="s">
        <v>5</v>
      </c>
      <c r="F67">
        <v>2.1995</v>
      </c>
      <c r="G67">
        <v>1.4617</v>
      </c>
      <c r="H67">
        <v>2.9373999999999998</v>
      </c>
    </row>
    <row r="68" spans="1:9" x14ac:dyDescent="0.35">
      <c r="A68" t="s">
        <v>50</v>
      </c>
      <c r="B68" t="s">
        <v>6</v>
      </c>
      <c r="F68">
        <v>1.6475</v>
      </c>
      <c r="G68">
        <v>0.61229999999999996</v>
      </c>
      <c r="H68">
        <v>2.6827999999999999</v>
      </c>
    </row>
    <row r="69" spans="1:9" x14ac:dyDescent="0.35">
      <c r="A69" t="s">
        <v>50</v>
      </c>
      <c r="B69" t="s">
        <v>7</v>
      </c>
      <c r="F69">
        <v>1.7716000000000001</v>
      </c>
      <c r="G69">
        <v>1.081</v>
      </c>
      <c r="H69">
        <v>2.4622999999999999</v>
      </c>
    </row>
    <row r="70" spans="1:9" x14ac:dyDescent="0.35">
      <c r="A70" t="s">
        <v>50</v>
      </c>
      <c r="B70" t="s">
        <v>8</v>
      </c>
      <c r="F70">
        <v>1.5134000000000001</v>
      </c>
      <c r="G70">
        <v>0.71160000000000001</v>
      </c>
      <c r="H70">
        <v>2.3151999999999999</v>
      </c>
    </row>
    <row r="71" spans="1:9" x14ac:dyDescent="0.35">
      <c r="A71" t="s">
        <v>50</v>
      </c>
      <c r="B71" t="s">
        <v>9</v>
      </c>
      <c r="F71">
        <v>2.5714000000000001</v>
      </c>
      <c r="G71">
        <v>1.0345</v>
      </c>
      <c r="H71">
        <v>4.1082000000000001</v>
      </c>
    </row>
    <row r="72" spans="1:9" x14ac:dyDescent="0.35">
      <c r="A72" t="s">
        <v>50</v>
      </c>
      <c r="B72" t="s">
        <v>10</v>
      </c>
      <c r="F72">
        <v>2.0068999999999999</v>
      </c>
      <c r="G72">
        <v>1.179</v>
      </c>
      <c r="H72">
        <v>2.8348</v>
      </c>
    </row>
    <row r="73" spans="1:9" x14ac:dyDescent="0.35">
      <c r="A73" t="s">
        <v>50</v>
      </c>
      <c r="B73" t="s">
        <v>11</v>
      </c>
      <c r="F73">
        <v>1.8715999999999999</v>
      </c>
      <c r="G73">
        <v>0.99590000000000001</v>
      </c>
      <c r="H73">
        <v>2.7473000000000001</v>
      </c>
    </row>
    <row r="74" spans="1:9" x14ac:dyDescent="0.35">
      <c r="A74" t="s">
        <v>51</v>
      </c>
      <c r="B74" t="s">
        <v>0</v>
      </c>
      <c r="C74">
        <v>2.9234</v>
      </c>
      <c r="D74">
        <v>2.0687000000000002</v>
      </c>
      <c r="E74">
        <v>3.7782</v>
      </c>
      <c r="F74">
        <v>2.0857999999999999</v>
      </c>
      <c r="G74">
        <v>1.7653000000000001</v>
      </c>
      <c r="H74">
        <v>2.4062000000000001</v>
      </c>
      <c r="I74" t="str">
        <f t="shared" ref="I74:I111"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5">
      <c r="A75" t="s">
        <v>51</v>
      </c>
      <c r="B75" t="s">
        <v>1</v>
      </c>
      <c r="C75">
        <v>2.0762</v>
      </c>
      <c r="D75">
        <v>1.4431</v>
      </c>
      <c r="E75">
        <v>2.7094</v>
      </c>
      <c r="F75">
        <v>2.4641000000000002</v>
      </c>
      <c r="G75">
        <v>2.1953999999999998</v>
      </c>
      <c r="H75">
        <v>2.7326999999999999</v>
      </c>
      <c r="I75" t="str">
        <f t="shared" si="2"/>
        <v>In Nov, absenteeism was not significantly higher than expected among workers in Construction and Extraction Occupations.</v>
      </c>
    </row>
    <row r="76" spans="1:9" x14ac:dyDescent="0.35">
      <c r="A76" t="s">
        <v>51</v>
      </c>
      <c r="B76" t="s">
        <v>2</v>
      </c>
      <c r="F76">
        <v>2.7862</v>
      </c>
      <c r="G76">
        <v>2.4779</v>
      </c>
      <c r="H76">
        <v>3.0945999999999998</v>
      </c>
    </row>
    <row r="77" spans="1:9" x14ac:dyDescent="0.35">
      <c r="A77" t="s">
        <v>51</v>
      </c>
      <c r="B77" t="s">
        <v>3</v>
      </c>
      <c r="F77">
        <v>3.3723999999999998</v>
      </c>
      <c r="G77">
        <v>2.9531999999999998</v>
      </c>
      <c r="H77">
        <v>3.7915999999999999</v>
      </c>
    </row>
    <row r="78" spans="1:9" x14ac:dyDescent="0.35">
      <c r="A78" t="s">
        <v>51</v>
      </c>
      <c r="B78" t="s">
        <v>4</v>
      </c>
      <c r="F78">
        <v>2.5825999999999998</v>
      </c>
      <c r="G78">
        <v>2.2993000000000001</v>
      </c>
      <c r="H78">
        <v>2.8658999999999999</v>
      </c>
    </row>
    <row r="79" spans="1:9" x14ac:dyDescent="0.35">
      <c r="A79" t="s">
        <v>51</v>
      </c>
      <c r="B79" t="s">
        <v>5</v>
      </c>
      <c r="F79">
        <v>2.1953</v>
      </c>
      <c r="G79">
        <v>1.9074</v>
      </c>
      <c r="H79">
        <v>2.4832000000000001</v>
      </c>
    </row>
    <row r="80" spans="1:9" x14ac:dyDescent="0.35">
      <c r="A80" t="s">
        <v>51</v>
      </c>
      <c r="B80" t="s">
        <v>6</v>
      </c>
      <c r="F80">
        <v>2.1920000000000002</v>
      </c>
      <c r="G80">
        <v>1.9685999999999999</v>
      </c>
      <c r="H80">
        <v>2.4154</v>
      </c>
    </row>
    <row r="81" spans="1:9" x14ac:dyDescent="0.35">
      <c r="A81" t="s">
        <v>51</v>
      </c>
      <c r="B81" t="s">
        <v>7</v>
      </c>
      <c r="F81">
        <v>2.2646000000000002</v>
      </c>
      <c r="G81">
        <v>1.9450000000000001</v>
      </c>
      <c r="H81">
        <v>2.5842000000000001</v>
      </c>
    </row>
    <row r="82" spans="1:9" x14ac:dyDescent="0.35">
      <c r="A82" t="s">
        <v>51</v>
      </c>
      <c r="B82" t="s">
        <v>8</v>
      </c>
      <c r="F82">
        <v>2.0781999999999998</v>
      </c>
      <c r="G82">
        <v>1.8088</v>
      </c>
      <c r="H82">
        <v>2.3477000000000001</v>
      </c>
    </row>
    <row r="83" spans="1:9" x14ac:dyDescent="0.35">
      <c r="A83" t="s">
        <v>51</v>
      </c>
      <c r="B83" t="s">
        <v>9</v>
      </c>
      <c r="F83">
        <v>2.3885999999999998</v>
      </c>
      <c r="G83">
        <v>2.0977000000000001</v>
      </c>
      <c r="H83">
        <v>2.6795</v>
      </c>
    </row>
    <row r="84" spans="1:9" x14ac:dyDescent="0.35">
      <c r="A84" t="s">
        <v>51</v>
      </c>
      <c r="B84" t="s">
        <v>10</v>
      </c>
      <c r="F84">
        <v>2.1509999999999998</v>
      </c>
      <c r="G84">
        <v>1.8802000000000001</v>
      </c>
      <c r="H84">
        <v>2.4218000000000002</v>
      </c>
    </row>
    <row r="85" spans="1:9" x14ac:dyDescent="0.35">
      <c r="A85" t="s">
        <v>51</v>
      </c>
      <c r="B85" t="s">
        <v>11</v>
      </c>
      <c r="F85">
        <v>2.3269000000000002</v>
      </c>
      <c r="G85">
        <v>2.0105</v>
      </c>
      <c r="H85">
        <v>2.6432000000000002</v>
      </c>
    </row>
    <row r="86" spans="1:9" x14ac:dyDescent="0.35">
      <c r="A86" t="s">
        <v>52</v>
      </c>
      <c r="B86" t="s">
        <v>0</v>
      </c>
      <c r="C86">
        <v>2.3712</v>
      </c>
      <c r="D86">
        <v>1.5944</v>
      </c>
      <c r="E86">
        <v>3.1480999999999999</v>
      </c>
      <c r="F86">
        <v>2.5118999999999998</v>
      </c>
      <c r="G86">
        <v>2.0951</v>
      </c>
      <c r="H86">
        <v>2.9287999999999998</v>
      </c>
      <c r="I86" t="str">
        <f t="shared" si="2"/>
        <v>In Oct, absenteeism was not significantly higher than expected among workers in Installation, Maintenance, and Repair Occupations.</v>
      </c>
    </row>
    <row r="87" spans="1:9" x14ac:dyDescent="0.35">
      <c r="A87" t="s">
        <v>52</v>
      </c>
      <c r="B87" t="s">
        <v>1</v>
      </c>
      <c r="C87">
        <v>2.5626000000000002</v>
      </c>
      <c r="D87">
        <v>1.7622</v>
      </c>
      <c r="E87">
        <v>3.3628999999999998</v>
      </c>
      <c r="F87">
        <v>2.6124999999999998</v>
      </c>
      <c r="G87">
        <v>2.0335999999999999</v>
      </c>
      <c r="H87">
        <v>3.1913</v>
      </c>
      <c r="I87" t="str">
        <f t="shared" si="2"/>
        <v>In Nov, absenteeism was not significantly higher than expected among workers in Installation, Maintenance, and Repair Occupations.</v>
      </c>
    </row>
    <row r="88" spans="1:9" x14ac:dyDescent="0.35">
      <c r="A88" t="s">
        <v>52</v>
      </c>
      <c r="B88" t="s">
        <v>2</v>
      </c>
      <c r="F88">
        <v>2.2429000000000001</v>
      </c>
      <c r="G88">
        <v>1.8842000000000001</v>
      </c>
      <c r="H88">
        <v>2.6015999999999999</v>
      </c>
    </row>
    <row r="89" spans="1:9" x14ac:dyDescent="0.35">
      <c r="A89" t="s">
        <v>52</v>
      </c>
      <c r="B89" t="s">
        <v>3</v>
      </c>
      <c r="F89">
        <v>3.5356999999999998</v>
      </c>
      <c r="G89">
        <v>3.1698</v>
      </c>
      <c r="H89">
        <v>3.9016000000000002</v>
      </c>
    </row>
    <row r="90" spans="1:9" x14ac:dyDescent="0.35">
      <c r="A90" t="s">
        <v>52</v>
      </c>
      <c r="B90" t="s">
        <v>4</v>
      </c>
      <c r="F90">
        <v>2.7803</v>
      </c>
      <c r="G90">
        <v>2.2789999999999999</v>
      </c>
      <c r="H90">
        <v>3.2816999999999998</v>
      </c>
    </row>
    <row r="91" spans="1:9" x14ac:dyDescent="0.35">
      <c r="A91" t="s">
        <v>52</v>
      </c>
      <c r="B91" t="s">
        <v>5</v>
      </c>
      <c r="F91">
        <v>2.7614000000000001</v>
      </c>
      <c r="G91">
        <v>2.3376000000000001</v>
      </c>
      <c r="H91">
        <v>3.1852999999999998</v>
      </c>
    </row>
    <row r="92" spans="1:9" x14ac:dyDescent="0.35">
      <c r="A92" t="s">
        <v>52</v>
      </c>
      <c r="B92" t="s">
        <v>6</v>
      </c>
      <c r="F92">
        <v>2.2988</v>
      </c>
      <c r="G92">
        <v>1.8966000000000001</v>
      </c>
      <c r="H92">
        <v>2.7010999999999998</v>
      </c>
    </row>
    <row r="93" spans="1:9" x14ac:dyDescent="0.35">
      <c r="A93" t="s">
        <v>52</v>
      </c>
      <c r="B93" t="s">
        <v>7</v>
      </c>
      <c r="F93">
        <v>2.0489999999999999</v>
      </c>
      <c r="G93">
        <v>1.6558999999999999</v>
      </c>
      <c r="H93">
        <v>2.4422000000000001</v>
      </c>
    </row>
    <row r="94" spans="1:9" x14ac:dyDescent="0.35">
      <c r="A94" t="s">
        <v>52</v>
      </c>
      <c r="B94" t="s">
        <v>8</v>
      </c>
      <c r="F94">
        <v>1.7393000000000001</v>
      </c>
      <c r="G94">
        <v>1.4442999999999999</v>
      </c>
      <c r="H94">
        <v>2.0343</v>
      </c>
    </row>
    <row r="95" spans="1:9" x14ac:dyDescent="0.35">
      <c r="A95" t="s">
        <v>52</v>
      </c>
      <c r="B95" t="s">
        <v>9</v>
      </c>
      <c r="F95">
        <v>2.1579999999999999</v>
      </c>
      <c r="G95">
        <v>1.8167</v>
      </c>
      <c r="H95">
        <v>2.4992999999999999</v>
      </c>
    </row>
    <row r="96" spans="1:9" x14ac:dyDescent="0.35">
      <c r="A96" t="s">
        <v>52</v>
      </c>
      <c r="B96" t="s">
        <v>10</v>
      </c>
      <c r="F96">
        <v>2.0223</v>
      </c>
      <c r="G96">
        <v>1.6385000000000001</v>
      </c>
      <c r="H96">
        <v>2.4062000000000001</v>
      </c>
    </row>
    <row r="97" spans="1:9" x14ac:dyDescent="0.35">
      <c r="A97" t="s">
        <v>52</v>
      </c>
      <c r="B97" t="s">
        <v>11</v>
      </c>
      <c r="F97">
        <v>1.8724000000000001</v>
      </c>
      <c r="G97">
        <v>1.5680000000000001</v>
      </c>
      <c r="H97">
        <v>2.1768000000000001</v>
      </c>
    </row>
    <row r="98" spans="1:9" x14ac:dyDescent="0.35">
      <c r="A98" t="s">
        <v>53</v>
      </c>
      <c r="B98" t="s">
        <v>0</v>
      </c>
      <c r="C98">
        <v>2.8959999999999999</v>
      </c>
      <c r="D98">
        <v>2.3035999999999999</v>
      </c>
      <c r="E98">
        <v>3.4883000000000002</v>
      </c>
      <c r="F98">
        <v>2.3246000000000002</v>
      </c>
      <c r="G98">
        <v>2.0200999999999998</v>
      </c>
      <c r="H98">
        <v>2.6292</v>
      </c>
      <c r="I98" t="str">
        <f t="shared" si="2"/>
        <v>In Oct, absenteeism was not significantly higher than expected among workers in Production Occupations.</v>
      </c>
    </row>
    <row r="99" spans="1:9" x14ac:dyDescent="0.35">
      <c r="A99" t="s">
        <v>53</v>
      </c>
      <c r="B99" t="s">
        <v>1</v>
      </c>
      <c r="C99">
        <v>3.3275000000000001</v>
      </c>
      <c r="D99">
        <v>2.5428999999999999</v>
      </c>
      <c r="E99">
        <v>4.1120999999999999</v>
      </c>
      <c r="F99">
        <v>2.8942000000000001</v>
      </c>
      <c r="G99">
        <v>2.4499</v>
      </c>
      <c r="H99">
        <v>3.3384</v>
      </c>
      <c r="I99" t="str">
        <f t="shared" si="2"/>
        <v>In Nov, absenteeism was not significantly higher than expected among workers in Production Occupations.</v>
      </c>
    </row>
    <row r="100" spans="1:9" x14ac:dyDescent="0.35">
      <c r="A100" t="s">
        <v>53</v>
      </c>
      <c r="B100" t="s">
        <v>2</v>
      </c>
      <c r="F100">
        <v>3.1063999999999998</v>
      </c>
      <c r="G100">
        <v>2.8136999999999999</v>
      </c>
      <c r="H100">
        <v>3.3990999999999998</v>
      </c>
    </row>
    <row r="101" spans="1:9" x14ac:dyDescent="0.35">
      <c r="A101" t="s">
        <v>53</v>
      </c>
      <c r="B101" t="s">
        <v>3</v>
      </c>
      <c r="F101">
        <v>3.7883</v>
      </c>
      <c r="G101">
        <v>3.4733999999999998</v>
      </c>
      <c r="H101">
        <v>4.1031000000000004</v>
      </c>
    </row>
    <row r="102" spans="1:9" x14ac:dyDescent="0.35">
      <c r="A102" t="s">
        <v>53</v>
      </c>
      <c r="B102" t="s">
        <v>4</v>
      </c>
      <c r="F102">
        <v>2.7402000000000002</v>
      </c>
      <c r="G102">
        <v>2.4708000000000001</v>
      </c>
      <c r="H102">
        <v>3.0095999999999998</v>
      </c>
    </row>
    <row r="103" spans="1:9" x14ac:dyDescent="0.35">
      <c r="A103" t="s">
        <v>53</v>
      </c>
      <c r="B103" t="s">
        <v>5</v>
      </c>
      <c r="F103">
        <v>2.6958000000000002</v>
      </c>
      <c r="G103">
        <v>2.4249999999999998</v>
      </c>
      <c r="H103">
        <v>2.9666000000000001</v>
      </c>
    </row>
    <row r="104" spans="1:9" x14ac:dyDescent="0.35">
      <c r="A104" t="s">
        <v>53</v>
      </c>
      <c r="B104" t="s">
        <v>6</v>
      </c>
      <c r="F104">
        <v>2.7595000000000001</v>
      </c>
      <c r="G104">
        <v>2.3567999999999998</v>
      </c>
      <c r="H104">
        <v>3.1621999999999999</v>
      </c>
    </row>
    <row r="105" spans="1:9" x14ac:dyDescent="0.35">
      <c r="A105" t="s">
        <v>53</v>
      </c>
      <c r="B105" t="s">
        <v>7</v>
      </c>
      <c r="F105">
        <v>2.8378999999999999</v>
      </c>
      <c r="G105">
        <v>2.3717000000000001</v>
      </c>
      <c r="H105">
        <v>3.3041</v>
      </c>
    </row>
    <row r="106" spans="1:9" x14ac:dyDescent="0.35">
      <c r="A106" t="s">
        <v>53</v>
      </c>
      <c r="B106" t="s">
        <v>8</v>
      </c>
      <c r="F106">
        <v>2.7269000000000001</v>
      </c>
      <c r="G106">
        <v>2.4026000000000001</v>
      </c>
      <c r="H106">
        <v>3.0512999999999999</v>
      </c>
    </row>
    <row r="107" spans="1:9" x14ac:dyDescent="0.35">
      <c r="A107" t="s">
        <v>53</v>
      </c>
      <c r="B107" t="s">
        <v>9</v>
      </c>
      <c r="F107">
        <v>2.4546000000000001</v>
      </c>
      <c r="G107">
        <v>2.1396999999999999</v>
      </c>
      <c r="H107">
        <v>2.7694999999999999</v>
      </c>
    </row>
    <row r="108" spans="1:9" x14ac:dyDescent="0.35">
      <c r="A108" t="s">
        <v>53</v>
      </c>
      <c r="B108" t="s">
        <v>10</v>
      </c>
      <c r="F108">
        <v>2.6429</v>
      </c>
      <c r="G108">
        <v>2.2128000000000001</v>
      </c>
      <c r="H108">
        <v>3.073</v>
      </c>
    </row>
    <row r="109" spans="1:9" x14ac:dyDescent="0.35">
      <c r="A109" t="s">
        <v>53</v>
      </c>
      <c r="B109" t="s">
        <v>11</v>
      </c>
      <c r="F109">
        <v>2.7143999999999999</v>
      </c>
      <c r="G109">
        <v>2.4154</v>
      </c>
      <c r="H109">
        <v>3.0133999999999999</v>
      </c>
    </row>
    <row r="110" spans="1:9" x14ac:dyDescent="0.35">
      <c r="A110" t="s">
        <v>54</v>
      </c>
      <c r="B110" t="s">
        <v>0</v>
      </c>
      <c r="C110">
        <v>2.4358</v>
      </c>
      <c r="D110">
        <v>1.6240000000000001</v>
      </c>
      <c r="E110">
        <v>3.2475999999999998</v>
      </c>
      <c r="F110">
        <v>2.5891999999999999</v>
      </c>
      <c r="G110">
        <v>2.3077999999999999</v>
      </c>
      <c r="H110">
        <v>2.8706</v>
      </c>
      <c r="I110" t="str">
        <f t="shared" si="2"/>
        <v>In Oct, absenteeism was not significantly higher than expected among workers in Transportation and Material Moving Occupations.</v>
      </c>
    </row>
    <row r="111" spans="1:9" x14ac:dyDescent="0.35">
      <c r="A111" t="s">
        <v>54</v>
      </c>
      <c r="B111" t="s">
        <v>1</v>
      </c>
      <c r="C111">
        <v>2.0438000000000001</v>
      </c>
      <c r="D111">
        <v>1.1822999999999999</v>
      </c>
      <c r="E111">
        <v>2.9054000000000002</v>
      </c>
      <c r="F111">
        <v>2.9083999999999999</v>
      </c>
      <c r="G111">
        <v>2.4746000000000001</v>
      </c>
      <c r="H111">
        <v>3.3422000000000001</v>
      </c>
      <c r="I111" t="str">
        <f t="shared" si="2"/>
        <v>In Nov, absenteeism was not significantly higher than expected among workers in Transportation and Material Moving Occupations.</v>
      </c>
    </row>
    <row r="112" spans="1:9" x14ac:dyDescent="0.35">
      <c r="A112" t="s">
        <v>54</v>
      </c>
      <c r="B112" t="s">
        <v>2</v>
      </c>
      <c r="F112">
        <v>3.7835000000000001</v>
      </c>
      <c r="G112">
        <v>3.3704000000000001</v>
      </c>
      <c r="H112">
        <v>4.1966000000000001</v>
      </c>
    </row>
    <row r="113" spans="1:8" x14ac:dyDescent="0.35">
      <c r="A113" t="s">
        <v>54</v>
      </c>
      <c r="B113" t="s">
        <v>3</v>
      </c>
      <c r="F113">
        <v>3.8197000000000001</v>
      </c>
      <c r="G113">
        <v>3.4590000000000001</v>
      </c>
      <c r="H113">
        <v>4.1802999999999999</v>
      </c>
    </row>
    <row r="114" spans="1:8" x14ac:dyDescent="0.35">
      <c r="A114" t="s">
        <v>54</v>
      </c>
      <c r="B114" t="s">
        <v>4</v>
      </c>
      <c r="F114">
        <v>3.2551000000000001</v>
      </c>
      <c r="G114">
        <v>2.9422999999999999</v>
      </c>
      <c r="H114">
        <v>3.5680000000000001</v>
      </c>
    </row>
    <row r="115" spans="1:8" x14ac:dyDescent="0.35">
      <c r="A115" t="s">
        <v>54</v>
      </c>
      <c r="B115" t="s">
        <v>5</v>
      </c>
      <c r="F115">
        <v>3.0493000000000001</v>
      </c>
      <c r="G115">
        <v>2.7328000000000001</v>
      </c>
      <c r="H115">
        <v>3.3658000000000001</v>
      </c>
    </row>
    <row r="116" spans="1:8" x14ac:dyDescent="0.35">
      <c r="A116" t="s">
        <v>54</v>
      </c>
      <c r="B116" t="s">
        <v>6</v>
      </c>
      <c r="F116">
        <v>3.1309999999999998</v>
      </c>
      <c r="G116">
        <v>2.6374</v>
      </c>
      <c r="H116">
        <v>3.6246</v>
      </c>
    </row>
    <row r="117" spans="1:8" x14ac:dyDescent="0.35">
      <c r="A117" t="s">
        <v>54</v>
      </c>
      <c r="B117" t="s">
        <v>7</v>
      </c>
      <c r="F117">
        <v>2.6875</v>
      </c>
      <c r="G117">
        <v>2.3025000000000002</v>
      </c>
      <c r="H117">
        <v>3.0724999999999998</v>
      </c>
    </row>
    <row r="118" spans="1:8" x14ac:dyDescent="0.35">
      <c r="A118" t="s">
        <v>54</v>
      </c>
      <c r="B118" t="s">
        <v>8</v>
      </c>
      <c r="F118">
        <v>2.5206</v>
      </c>
      <c r="G118">
        <v>2.1036999999999999</v>
      </c>
      <c r="H118">
        <v>2.9376000000000002</v>
      </c>
    </row>
    <row r="119" spans="1:8" x14ac:dyDescent="0.35">
      <c r="A119" t="s">
        <v>54</v>
      </c>
      <c r="B119" t="s">
        <v>9</v>
      </c>
      <c r="F119">
        <v>2.3448000000000002</v>
      </c>
      <c r="G119">
        <v>2.0842000000000001</v>
      </c>
      <c r="H119">
        <v>2.6053999999999999</v>
      </c>
    </row>
    <row r="120" spans="1:8" x14ac:dyDescent="0.35">
      <c r="A120" t="s">
        <v>54</v>
      </c>
      <c r="B120" t="s">
        <v>10</v>
      </c>
      <c r="F120">
        <v>2.9247999999999998</v>
      </c>
      <c r="G120">
        <v>2.6833</v>
      </c>
      <c r="H120">
        <v>3.1663000000000001</v>
      </c>
    </row>
    <row r="121" spans="1:8" x14ac:dyDescent="0.35">
      <c r="A121" t="s">
        <v>54</v>
      </c>
      <c r="B121" t="s">
        <v>11</v>
      </c>
      <c r="F121">
        <v>2.6431</v>
      </c>
      <c r="G121">
        <v>2.2595999999999998</v>
      </c>
      <c r="H121">
        <v>3.0265</v>
      </c>
    </row>
  </sheetData>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activeCell="D21" sqref="D21"/>
    </sheetView>
  </sheetViews>
  <sheetFormatPr defaultRowHeight="14.5" x14ac:dyDescent="0.35"/>
  <cols>
    <col min="2" max="2" width="13.6328125" customWidth="1"/>
    <col min="3" max="3" width="45.6328125" customWidth="1"/>
    <col min="4" max="4" width="17.26953125" customWidth="1"/>
    <col min="5" max="5" width="22.1796875" customWidth="1"/>
    <col min="6" max="6" width="23.81640625" customWidth="1"/>
    <col min="7" max="8" width="34.26953125" customWidth="1"/>
    <col min="9" max="9" width="21.54296875" customWidth="1"/>
    <col min="10" max="10" width="26.6328125" customWidth="1"/>
    <col min="11" max="11" width="40.08984375" customWidth="1"/>
    <col min="12" max="12" width="37.90625" customWidth="1"/>
    <col min="13" max="13" width="30.36328125" customWidth="1"/>
    <col min="14" max="14" width="23.453125" customWidth="1"/>
    <col min="15" max="15" width="29.26953125" customWidth="1"/>
    <col min="16" max="16" width="9.08984375" customWidth="1"/>
  </cols>
  <sheetData>
    <row r="1" spans="1:16" x14ac:dyDescent="0.35">
      <c r="A1" t="s">
        <v>12</v>
      </c>
      <c r="B1" t="s">
        <v>112</v>
      </c>
      <c r="C1" t="s">
        <v>113</v>
      </c>
      <c r="D1" t="s">
        <v>114</v>
      </c>
      <c r="E1" t="s">
        <v>115</v>
      </c>
      <c r="F1" t="s">
        <v>116</v>
      </c>
      <c r="G1" t="s">
        <v>117</v>
      </c>
      <c r="H1" t="s">
        <v>118</v>
      </c>
      <c r="I1" t="s">
        <v>119</v>
      </c>
      <c r="J1" t="s">
        <v>120</v>
      </c>
      <c r="K1" t="s">
        <v>121</v>
      </c>
      <c r="L1" t="s">
        <v>122</v>
      </c>
      <c r="M1" t="s">
        <v>123</v>
      </c>
      <c r="N1" t="s">
        <v>124</v>
      </c>
      <c r="O1" t="s">
        <v>125</v>
      </c>
      <c r="P1" t="s">
        <v>109</v>
      </c>
    </row>
    <row r="2" spans="1:16" x14ac:dyDescent="0.35">
      <c r="A2" t="s">
        <v>0</v>
      </c>
      <c r="B2">
        <v>2.1</v>
      </c>
      <c r="C2">
        <v>1.5</v>
      </c>
      <c r="D2">
        <v>0.33</v>
      </c>
      <c r="E2">
        <v>2.13</v>
      </c>
      <c r="F2">
        <v>2.08</v>
      </c>
      <c r="G2">
        <v>2.16</v>
      </c>
      <c r="H2">
        <v>2.64</v>
      </c>
      <c r="I2">
        <v>1.02</v>
      </c>
      <c r="J2">
        <v>1.29</v>
      </c>
      <c r="K2">
        <v>1.91</v>
      </c>
      <c r="L2">
        <v>2.46</v>
      </c>
      <c r="M2">
        <v>1.93</v>
      </c>
      <c r="N2">
        <v>2.44</v>
      </c>
      <c r="O2">
        <v>2.13</v>
      </c>
      <c r="P2" t="str">
        <f t="shared" ref="P2:P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Transportation and Utilities Industries. Absenteeism in this industry group was higher than that of all occupations combined.</v>
      </c>
    </row>
    <row r="3" spans="1:16" x14ac:dyDescent="0.35">
      <c r="A3" t="s">
        <v>1</v>
      </c>
      <c r="B3">
        <v>2.25</v>
      </c>
      <c r="C3">
        <v>1.32</v>
      </c>
      <c r="D3">
        <v>0.32</v>
      </c>
      <c r="E3">
        <v>1.93</v>
      </c>
      <c r="F3">
        <v>2.41</v>
      </c>
      <c r="G3">
        <v>2.3199999999999998</v>
      </c>
      <c r="H3">
        <v>1.64</v>
      </c>
      <c r="I3">
        <v>1.79</v>
      </c>
      <c r="J3">
        <v>1.55</v>
      </c>
      <c r="K3">
        <v>2.0699999999999998</v>
      </c>
      <c r="L3">
        <v>2.85</v>
      </c>
      <c r="M3">
        <v>2.33</v>
      </c>
      <c r="N3">
        <v>2.3199999999999998</v>
      </c>
      <c r="O3">
        <v>2.2200000000000002</v>
      </c>
      <c r="P3" t="str">
        <f t="shared" si="0"/>
        <v>In Nov, absenteeism by industry group was highest among workers in Educational and Health Services Industries. Absenteeism in this industry group was higher than that of all occupations combined.</v>
      </c>
    </row>
    <row r="4" spans="1:16" x14ac:dyDescent="0.35">
      <c r="A4" t="s">
        <v>2</v>
      </c>
    </row>
    <row r="5" spans="1:16" x14ac:dyDescent="0.35">
      <c r="A5" t="s">
        <v>3</v>
      </c>
    </row>
    <row r="6" spans="1:16" x14ac:dyDescent="0.35">
      <c r="A6" t="s">
        <v>4</v>
      </c>
    </row>
    <row r="7" spans="1:16" x14ac:dyDescent="0.35">
      <c r="A7" t="s">
        <v>5</v>
      </c>
    </row>
    <row r="8" spans="1:16" x14ac:dyDescent="0.35">
      <c r="A8" t="s">
        <v>6</v>
      </c>
      <c r="C8" s="6"/>
      <c r="D8" s="6"/>
      <c r="E8" s="6"/>
      <c r="F8" s="6"/>
      <c r="G8" s="6"/>
      <c r="H8" s="6"/>
      <c r="I8" s="6"/>
      <c r="J8" s="6"/>
      <c r="K8" s="6"/>
      <c r="L8" s="6"/>
      <c r="M8" s="6"/>
      <c r="N8" s="6"/>
      <c r="O8" s="6"/>
    </row>
    <row r="9" spans="1:16" x14ac:dyDescent="0.35">
      <c r="A9" t="s">
        <v>7</v>
      </c>
    </row>
    <row r="10" spans="1:16" x14ac:dyDescent="0.35">
      <c r="A10" t="s">
        <v>8</v>
      </c>
    </row>
    <row r="11" spans="1:16" x14ac:dyDescent="0.35">
      <c r="A11" t="s">
        <v>9</v>
      </c>
    </row>
    <row r="12" spans="1:16" x14ac:dyDescent="0.35">
      <c r="A12" t="s">
        <v>10</v>
      </c>
      <c r="B12" s="5"/>
      <c r="C12" s="5"/>
      <c r="D12" s="5"/>
      <c r="E12" s="5"/>
      <c r="F12" s="5"/>
      <c r="G12" s="5"/>
      <c r="H12" s="5"/>
      <c r="I12" s="5"/>
      <c r="J12" s="5"/>
      <c r="K12" s="5"/>
      <c r="L12" s="5"/>
      <c r="M12" s="5"/>
      <c r="N12" s="5"/>
      <c r="O12" s="5"/>
    </row>
    <row r="13" spans="1:16" x14ac:dyDescent="0.35">
      <c r="A13" t="s">
        <v>11</v>
      </c>
      <c r="B13" s="5"/>
      <c r="C13" s="5"/>
      <c r="D13" s="5"/>
      <c r="E13" s="5"/>
      <c r="F13" s="5"/>
      <c r="G13" s="5"/>
      <c r="H13" s="5"/>
      <c r="I13" s="5"/>
      <c r="J13" s="5"/>
      <c r="K13" s="5"/>
      <c r="L13" s="5"/>
      <c r="M13" s="5"/>
      <c r="N13" s="5"/>
      <c r="O13" s="5"/>
    </row>
  </sheetData>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election sqref="A1:I157"/>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126</v>
      </c>
      <c r="B1" t="s">
        <v>12</v>
      </c>
      <c r="C1" t="s">
        <v>14</v>
      </c>
      <c r="D1" t="s">
        <v>15</v>
      </c>
      <c r="E1" t="s">
        <v>16</v>
      </c>
      <c r="F1" t="s">
        <v>17</v>
      </c>
      <c r="G1" t="s">
        <v>18</v>
      </c>
      <c r="H1" t="s">
        <v>19</v>
      </c>
      <c r="I1" t="s">
        <v>109</v>
      </c>
    </row>
    <row r="2" spans="1:9" x14ac:dyDescent="0.35">
      <c r="A2" t="s">
        <v>113</v>
      </c>
      <c r="B2" t="s">
        <v>0</v>
      </c>
      <c r="C2">
        <v>1.5003</v>
      </c>
      <c r="D2">
        <v>0.73729999999999996</v>
      </c>
      <c r="E2">
        <v>2.2633000000000001</v>
      </c>
      <c r="F2">
        <v>1.6489</v>
      </c>
      <c r="G2">
        <v>1.3250999999999999</v>
      </c>
      <c r="H2">
        <v>1.9725999999999999</v>
      </c>
      <c r="I2" t="str">
        <f t="shared" ref="I2:I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113</v>
      </c>
      <c r="B3" t="s">
        <v>1</v>
      </c>
      <c r="C3">
        <v>1.3186</v>
      </c>
      <c r="D3">
        <v>0.1946</v>
      </c>
      <c r="E3">
        <v>2.4424999999999999</v>
      </c>
      <c r="F3">
        <v>1.6380999999999999</v>
      </c>
      <c r="G3">
        <v>1.2806</v>
      </c>
      <c r="H3">
        <v>1.9955000000000001</v>
      </c>
      <c r="I3" t="str">
        <f t="shared" si="0"/>
        <v>In Nov, absenteeism was not significantly higher than expected among workers in Agriculture, Forestry, Fishing and Hunting Industries.</v>
      </c>
    </row>
    <row r="4" spans="1:9" x14ac:dyDescent="0.35">
      <c r="A4" t="s">
        <v>113</v>
      </c>
      <c r="B4" t="s">
        <v>2</v>
      </c>
      <c r="F4">
        <v>2.7170999999999998</v>
      </c>
      <c r="G4">
        <v>2.0525000000000002</v>
      </c>
      <c r="H4">
        <v>3.3816999999999999</v>
      </c>
    </row>
    <row r="5" spans="1:9" x14ac:dyDescent="0.35">
      <c r="A5" t="s">
        <v>113</v>
      </c>
      <c r="B5" t="s">
        <v>3</v>
      </c>
      <c r="F5">
        <v>2.9098000000000002</v>
      </c>
      <c r="G5">
        <v>2.3401000000000001</v>
      </c>
      <c r="H5">
        <v>3.4796</v>
      </c>
    </row>
    <row r="6" spans="1:9" x14ac:dyDescent="0.35">
      <c r="A6" t="s">
        <v>113</v>
      </c>
      <c r="B6" t="s">
        <v>4</v>
      </c>
      <c r="F6">
        <v>2.2159</v>
      </c>
      <c r="G6">
        <v>1.3909</v>
      </c>
      <c r="H6">
        <v>3.0407999999999999</v>
      </c>
    </row>
    <row r="7" spans="1:9" x14ac:dyDescent="0.35">
      <c r="A7" t="s">
        <v>113</v>
      </c>
      <c r="B7" t="s">
        <v>5</v>
      </c>
      <c r="F7">
        <v>1.9192</v>
      </c>
      <c r="G7">
        <v>1.411</v>
      </c>
      <c r="H7">
        <v>2.4275000000000002</v>
      </c>
    </row>
    <row r="8" spans="1:9" x14ac:dyDescent="0.35">
      <c r="A8" t="s">
        <v>113</v>
      </c>
      <c r="B8" t="s">
        <v>6</v>
      </c>
      <c r="F8">
        <v>1.8704000000000001</v>
      </c>
      <c r="G8">
        <v>1.1897</v>
      </c>
      <c r="H8">
        <v>2.5510000000000002</v>
      </c>
    </row>
    <row r="9" spans="1:9" x14ac:dyDescent="0.35">
      <c r="A9" t="s">
        <v>113</v>
      </c>
      <c r="B9" t="s">
        <v>7</v>
      </c>
      <c r="F9">
        <v>1.4171</v>
      </c>
      <c r="G9">
        <v>0.98199999999999998</v>
      </c>
      <c r="H9">
        <v>1.8522000000000001</v>
      </c>
    </row>
    <row r="10" spans="1:9" x14ac:dyDescent="0.35">
      <c r="A10" t="s">
        <v>113</v>
      </c>
      <c r="B10" t="s">
        <v>8</v>
      </c>
      <c r="F10">
        <v>1.2571000000000001</v>
      </c>
      <c r="G10">
        <v>0.87560000000000004</v>
      </c>
      <c r="H10">
        <v>1.6385000000000001</v>
      </c>
    </row>
    <row r="11" spans="1:9" x14ac:dyDescent="0.35">
      <c r="A11" t="s">
        <v>113</v>
      </c>
      <c r="B11" t="s">
        <v>9</v>
      </c>
      <c r="F11">
        <v>1.6867000000000001</v>
      </c>
      <c r="G11">
        <v>0.94620000000000004</v>
      </c>
      <c r="H11">
        <v>2.4270999999999998</v>
      </c>
    </row>
    <row r="12" spans="1:9" x14ac:dyDescent="0.35">
      <c r="A12" t="s">
        <v>113</v>
      </c>
      <c r="B12" t="s">
        <v>10</v>
      </c>
      <c r="F12">
        <v>1.7132000000000001</v>
      </c>
      <c r="G12">
        <v>1.1147</v>
      </c>
      <c r="H12">
        <v>2.3117999999999999</v>
      </c>
    </row>
    <row r="13" spans="1:9" x14ac:dyDescent="0.35">
      <c r="A13" t="s">
        <v>113</v>
      </c>
      <c r="B13" t="s">
        <v>11</v>
      </c>
      <c r="F13">
        <v>1.5728</v>
      </c>
      <c r="G13">
        <v>1.1187</v>
      </c>
      <c r="H13">
        <v>2.0268999999999999</v>
      </c>
    </row>
    <row r="14" spans="1:9" x14ac:dyDescent="0.35">
      <c r="A14" t="s">
        <v>114</v>
      </c>
      <c r="B14" t="s">
        <v>0</v>
      </c>
      <c r="C14">
        <v>0.32990000000000003</v>
      </c>
      <c r="D14">
        <v>0</v>
      </c>
      <c r="E14">
        <v>0.874</v>
      </c>
      <c r="F14">
        <v>1.7012</v>
      </c>
      <c r="G14">
        <v>0.97</v>
      </c>
      <c r="H14">
        <v>2.4323000000000001</v>
      </c>
      <c r="I14" t="str">
        <f t="shared" ref="I14:I6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114</v>
      </c>
      <c r="B15" t="s">
        <v>1</v>
      </c>
      <c r="C15">
        <v>0.32</v>
      </c>
      <c r="D15">
        <v>0</v>
      </c>
      <c r="E15">
        <v>0.74370000000000003</v>
      </c>
      <c r="F15">
        <v>2.0657000000000001</v>
      </c>
      <c r="G15">
        <v>1.0005999999999999</v>
      </c>
      <c r="H15">
        <v>3.1307999999999998</v>
      </c>
      <c r="I15" t="str">
        <f t="shared" si="1"/>
        <v>In Nov, absenteeism was not significantly higher than expected among workers in Mining Industries.</v>
      </c>
    </row>
    <row r="16" spans="1:9" x14ac:dyDescent="0.35">
      <c r="A16" t="s">
        <v>114</v>
      </c>
      <c r="B16" t="s">
        <v>2</v>
      </c>
      <c r="F16">
        <v>2.0175999999999998</v>
      </c>
      <c r="G16">
        <v>1.2545999999999999</v>
      </c>
      <c r="H16">
        <v>2.7806999999999999</v>
      </c>
    </row>
    <row r="17" spans="1:9" x14ac:dyDescent="0.35">
      <c r="A17" t="s">
        <v>114</v>
      </c>
      <c r="B17" t="s">
        <v>3</v>
      </c>
      <c r="F17">
        <v>2.0973999999999999</v>
      </c>
      <c r="G17">
        <v>1.3944000000000001</v>
      </c>
      <c r="H17">
        <v>2.8003999999999998</v>
      </c>
    </row>
    <row r="18" spans="1:9" x14ac:dyDescent="0.35">
      <c r="A18" t="s">
        <v>114</v>
      </c>
      <c r="B18" t="s">
        <v>4</v>
      </c>
      <c r="F18">
        <v>1.4257</v>
      </c>
      <c r="G18">
        <v>0.64570000000000005</v>
      </c>
      <c r="H18">
        <v>2.2057000000000002</v>
      </c>
    </row>
    <row r="19" spans="1:9" x14ac:dyDescent="0.35">
      <c r="A19" t="s">
        <v>114</v>
      </c>
      <c r="B19" t="s">
        <v>5</v>
      </c>
      <c r="F19">
        <v>1.5649999999999999</v>
      </c>
      <c r="G19">
        <v>0.1037</v>
      </c>
      <c r="H19">
        <v>3.0263</v>
      </c>
    </row>
    <row r="20" spans="1:9" x14ac:dyDescent="0.35">
      <c r="A20" t="s">
        <v>114</v>
      </c>
      <c r="B20" t="s">
        <v>6</v>
      </c>
      <c r="F20">
        <v>1.4026000000000001</v>
      </c>
      <c r="G20">
        <v>0.52100000000000002</v>
      </c>
      <c r="H20">
        <v>2.2843</v>
      </c>
    </row>
    <row r="21" spans="1:9" x14ac:dyDescent="0.35">
      <c r="A21" t="s">
        <v>114</v>
      </c>
      <c r="B21" t="s">
        <v>7</v>
      </c>
      <c r="F21">
        <v>1.6081000000000001</v>
      </c>
      <c r="G21">
        <v>0.90149999999999997</v>
      </c>
      <c r="H21">
        <v>2.3147000000000002</v>
      </c>
    </row>
    <row r="22" spans="1:9" x14ac:dyDescent="0.35">
      <c r="A22" t="s">
        <v>114</v>
      </c>
      <c r="B22" t="s">
        <v>8</v>
      </c>
      <c r="F22">
        <v>1.0974999999999999</v>
      </c>
      <c r="G22">
        <v>0.54510000000000003</v>
      </c>
      <c r="H22">
        <v>1.65</v>
      </c>
    </row>
    <row r="23" spans="1:9" x14ac:dyDescent="0.35">
      <c r="A23" t="s">
        <v>114</v>
      </c>
      <c r="B23" t="s">
        <v>9</v>
      </c>
      <c r="F23">
        <v>1.5309999999999999</v>
      </c>
      <c r="G23">
        <v>0.63290000000000002</v>
      </c>
      <c r="H23">
        <v>2.4291</v>
      </c>
    </row>
    <row r="24" spans="1:9" x14ac:dyDescent="0.35">
      <c r="A24" t="s">
        <v>114</v>
      </c>
      <c r="B24" t="s">
        <v>10</v>
      </c>
      <c r="F24">
        <v>1.6032</v>
      </c>
      <c r="G24">
        <v>0.47420000000000001</v>
      </c>
      <c r="H24">
        <v>2.7322000000000002</v>
      </c>
    </row>
    <row r="25" spans="1:9" x14ac:dyDescent="0.35">
      <c r="A25" t="s">
        <v>114</v>
      </c>
      <c r="B25" t="s">
        <v>11</v>
      </c>
      <c r="F25">
        <v>1.0625</v>
      </c>
      <c r="G25">
        <v>0.39069999999999999</v>
      </c>
      <c r="H25">
        <v>1.7343</v>
      </c>
    </row>
    <row r="26" spans="1:9" x14ac:dyDescent="0.35">
      <c r="A26" t="s">
        <v>115</v>
      </c>
      <c r="B26" t="s">
        <v>0</v>
      </c>
      <c r="C26">
        <v>2.1284000000000001</v>
      </c>
      <c r="D26">
        <v>1.6740999999999999</v>
      </c>
      <c r="E26">
        <v>2.5827</v>
      </c>
      <c r="F26">
        <v>1.9875</v>
      </c>
      <c r="G26">
        <v>1.6785000000000001</v>
      </c>
      <c r="H26">
        <v>2.2966000000000002</v>
      </c>
      <c r="I26" t="str">
        <f t="shared" si="1"/>
        <v>In Oct, absenteeism was not significantly higher than expected among workers in Construction Industries.</v>
      </c>
    </row>
    <row r="27" spans="1:9" x14ac:dyDescent="0.35">
      <c r="A27" t="s">
        <v>115</v>
      </c>
      <c r="B27" t="s">
        <v>1</v>
      </c>
      <c r="C27">
        <v>1.9298999999999999</v>
      </c>
      <c r="D27">
        <v>1.3752</v>
      </c>
      <c r="E27">
        <v>2.4845999999999999</v>
      </c>
      <c r="F27">
        <v>2.234</v>
      </c>
      <c r="G27">
        <v>2.0510000000000002</v>
      </c>
      <c r="H27">
        <v>2.4169999999999998</v>
      </c>
      <c r="I27" t="str">
        <f t="shared" si="1"/>
        <v>In Nov, absenteeism was not significantly higher than expected among workers in Construction Industries.</v>
      </c>
    </row>
    <row r="28" spans="1:9" x14ac:dyDescent="0.35">
      <c r="A28" t="s">
        <v>115</v>
      </c>
      <c r="B28" t="s">
        <v>2</v>
      </c>
      <c r="F28">
        <v>2.3172999999999999</v>
      </c>
      <c r="G28">
        <v>2.0722999999999998</v>
      </c>
      <c r="H28">
        <v>2.5623999999999998</v>
      </c>
    </row>
    <row r="29" spans="1:9" x14ac:dyDescent="0.35">
      <c r="A29" t="s">
        <v>115</v>
      </c>
      <c r="B29" t="s">
        <v>3</v>
      </c>
      <c r="F29">
        <v>3.0794999999999999</v>
      </c>
      <c r="G29">
        <v>2.7563</v>
      </c>
      <c r="H29">
        <v>3.4026000000000001</v>
      </c>
    </row>
    <row r="30" spans="1:9" x14ac:dyDescent="0.35">
      <c r="A30" t="s">
        <v>115</v>
      </c>
      <c r="B30" t="s">
        <v>4</v>
      </c>
      <c r="F30">
        <v>2.2265000000000001</v>
      </c>
      <c r="G30">
        <v>1.9630000000000001</v>
      </c>
      <c r="H30">
        <v>2.4901</v>
      </c>
    </row>
    <row r="31" spans="1:9" x14ac:dyDescent="0.35">
      <c r="A31" t="s">
        <v>115</v>
      </c>
      <c r="B31" t="s">
        <v>5</v>
      </c>
      <c r="F31">
        <v>2.0804999999999998</v>
      </c>
      <c r="G31">
        <v>1.8008999999999999</v>
      </c>
      <c r="H31">
        <v>2.3601000000000001</v>
      </c>
    </row>
    <row r="32" spans="1:9" x14ac:dyDescent="0.35">
      <c r="A32" t="s">
        <v>115</v>
      </c>
      <c r="B32" t="s">
        <v>6</v>
      </c>
      <c r="F32">
        <v>2.1248999999999998</v>
      </c>
      <c r="G32">
        <v>1.8883000000000001</v>
      </c>
      <c r="H32">
        <v>2.3614999999999999</v>
      </c>
    </row>
    <row r="33" spans="1:9" x14ac:dyDescent="0.35">
      <c r="A33" t="s">
        <v>115</v>
      </c>
      <c r="B33" t="s">
        <v>7</v>
      </c>
      <c r="F33">
        <v>2.0552000000000001</v>
      </c>
      <c r="G33">
        <v>1.7884</v>
      </c>
      <c r="H33">
        <v>2.3220000000000001</v>
      </c>
    </row>
    <row r="34" spans="1:9" x14ac:dyDescent="0.35">
      <c r="A34" t="s">
        <v>115</v>
      </c>
      <c r="B34" t="s">
        <v>8</v>
      </c>
      <c r="F34">
        <v>1.8257000000000001</v>
      </c>
      <c r="G34">
        <v>1.5553999999999999</v>
      </c>
      <c r="H34">
        <v>2.0958999999999999</v>
      </c>
    </row>
    <row r="35" spans="1:9" x14ac:dyDescent="0.35">
      <c r="A35" t="s">
        <v>115</v>
      </c>
      <c r="B35" t="s">
        <v>9</v>
      </c>
      <c r="F35">
        <v>2.0903999999999998</v>
      </c>
      <c r="G35">
        <v>1.8031999999999999</v>
      </c>
      <c r="H35">
        <v>2.3776000000000002</v>
      </c>
    </row>
    <row r="36" spans="1:9" x14ac:dyDescent="0.35">
      <c r="A36" t="s">
        <v>115</v>
      </c>
      <c r="B36" t="s">
        <v>10</v>
      </c>
      <c r="F36">
        <v>1.9198999999999999</v>
      </c>
      <c r="G36">
        <v>1.7121999999999999</v>
      </c>
      <c r="H36">
        <v>2.1276000000000002</v>
      </c>
    </row>
    <row r="37" spans="1:9" x14ac:dyDescent="0.35">
      <c r="A37" t="s">
        <v>115</v>
      </c>
      <c r="B37" t="s">
        <v>11</v>
      </c>
      <c r="F37">
        <v>1.9917</v>
      </c>
      <c r="G37">
        <v>1.7317</v>
      </c>
      <c r="H37">
        <v>2.2517</v>
      </c>
    </row>
    <row r="38" spans="1:9" x14ac:dyDescent="0.35">
      <c r="A38" t="s">
        <v>116</v>
      </c>
      <c r="B38" t="s">
        <v>0</v>
      </c>
      <c r="C38">
        <v>2.0842999999999998</v>
      </c>
      <c r="D38">
        <v>1.7694000000000001</v>
      </c>
      <c r="E38">
        <v>2.3993000000000002</v>
      </c>
      <c r="F38">
        <v>1.9381999999999999</v>
      </c>
      <c r="G38">
        <v>1.7349000000000001</v>
      </c>
      <c r="H38">
        <v>2.1415000000000002</v>
      </c>
      <c r="I38" t="str">
        <f t="shared" si="1"/>
        <v>In Oct, absenteeism was not significantly higher than expected among workers in Manufacturing Industries.</v>
      </c>
    </row>
    <row r="39" spans="1:9" x14ac:dyDescent="0.35">
      <c r="A39" t="s">
        <v>116</v>
      </c>
      <c r="B39" t="s">
        <v>1</v>
      </c>
      <c r="C39">
        <v>2.4085999999999999</v>
      </c>
      <c r="D39">
        <v>1.8509</v>
      </c>
      <c r="E39">
        <v>2.9662999999999999</v>
      </c>
      <c r="F39">
        <v>2.2791999999999999</v>
      </c>
      <c r="G39">
        <v>2.0579000000000001</v>
      </c>
      <c r="H39">
        <v>2.5005999999999999</v>
      </c>
      <c r="I39" t="str">
        <f t="shared" si="1"/>
        <v>In Nov, absenteeism was not significantly higher than expected among workers in Manufacturing Industries.</v>
      </c>
    </row>
    <row r="40" spans="1:9" x14ac:dyDescent="0.35">
      <c r="A40" t="s">
        <v>116</v>
      </c>
      <c r="B40" t="s">
        <v>2</v>
      </c>
      <c r="F40">
        <v>2.4923999999999999</v>
      </c>
      <c r="G40">
        <v>2.254</v>
      </c>
      <c r="H40">
        <v>2.7309000000000001</v>
      </c>
    </row>
    <row r="41" spans="1:9" x14ac:dyDescent="0.35">
      <c r="A41" t="s">
        <v>116</v>
      </c>
      <c r="B41" t="s">
        <v>3</v>
      </c>
      <c r="F41">
        <v>2.9434999999999998</v>
      </c>
      <c r="G41">
        <v>2.7317</v>
      </c>
      <c r="H41">
        <v>3.1553</v>
      </c>
    </row>
    <row r="42" spans="1:9" x14ac:dyDescent="0.35">
      <c r="A42" t="s">
        <v>116</v>
      </c>
      <c r="B42" t="s">
        <v>4</v>
      </c>
      <c r="F42">
        <v>2.1516999999999999</v>
      </c>
      <c r="G42">
        <v>1.9869000000000001</v>
      </c>
      <c r="H42">
        <v>2.3165</v>
      </c>
    </row>
    <row r="43" spans="1:9" x14ac:dyDescent="0.35">
      <c r="A43" t="s">
        <v>116</v>
      </c>
      <c r="B43" t="s">
        <v>5</v>
      </c>
      <c r="F43">
        <v>2.2877000000000001</v>
      </c>
      <c r="G43">
        <v>2.0750000000000002</v>
      </c>
      <c r="H43">
        <v>2.5004</v>
      </c>
    </row>
    <row r="44" spans="1:9" x14ac:dyDescent="0.35">
      <c r="A44" t="s">
        <v>116</v>
      </c>
      <c r="B44" t="s">
        <v>6</v>
      </c>
      <c r="F44">
        <v>2.0811999999999999</v>
      </c>
      <c r="G44">
        <v>1.7848999999999999</v>
      </c>
      <c r="H44">
        <v>2.3776000000000002</v>
      </c>
    </row>
    <row r="45" spans="1:9" x14ac:dyDescent="0.35">
      <c r="A45" t="s">
        <v>116</v>
      </c>
      <c r="B45" t="s">
        <v>7</v>
      </c>
      <c r="F45">
        <v>2.2339000000000002</v>
      </c>
      <c r="G45">
        <v>1.9158999999999999</v>
      </c>
      <c r="H45">
        <v>2.552</v>
      </c>
    </row>
    <row r="46" spans="1:9" x14ac:dyDescent="0.35">
      <c r="A46" t="s">
        <v>116</v>
      </c>
      <c r="B46" t="s">
        <v>8</v>
      </c>
      <c r="F46">
        <v>2.1008</v>
      </c>
      <c r="G46">
        <v>1.87</v>
      </c>
      <c r="H46">
        <v>2.3315999999999999</v>
      </c>
    </row>
    <row r="47" spans="1:9" x14ac:dyDescent="0.35">
      <c r="A47" t="s">
        <v>116</v>
      </c>
      <c r="B47" t="s">
        <v>9</v>
      </c>
      <c r="F47">
        <v>1.8985000000000001</v>
      </c>
      <c r="G47">
        <v>1.6918</v>
      </c>
      <c r="H47">
        <v>2.1051000000000002</v>
      </c>
    </row>
    <row r="48" spans="1:9" x14ac:dyDescent="0.35">
      <c r="A48" t="s">
        <v>116</v>
      </c>
      <c r="B48" t="s">
        <v>10</v>
      </c>
      <c r="F48">
        <v>2.0802999999999998</v>
      </c>
      <c r="G48">
        <v>1.8692</v>
      </c>
      <c r="H48">
        <v>2.2913999999999999</v>
      </c>
    </row>
    <row r="49" spans="1:9" x14ac:dyDescent="0.35">
      <c r="A49" t="s">
        <v>116</v>
      </c>
      <c r="B49" t="s">
        <v>11</v>
      </c>
      <c r="F49">
        <v>2.1225000000000001</v>
      </c>
      <c r="G49">
        <v>1.9347000000000001</v>
      </c>
      <c r="H49">
        <v>2.3102999999999998</v>
      </c>
    </row>
    <row r="50" spans="1:9" x14ac:dyDescent="0.35">
      <c r="A50" t="s">
        <v>117</v>
      </c>
      <c r="B50" t="s">
        <v>0</v>
      </c>
      <c r="C50">
        <v>2.1572</v>
      </c>
      <c r="D50">
        <v>1.7769999999999999</v>
      </c>
      <c r="E50">
        <v>2.5373999999999999</v>
      </c>
      <c r="F50">
        <v>2.2728999999999999</v>
      </c>
      <c r="G50">
        <v>2.0589</v>
      </c>
      <c r="H50">
        <v>2.4870000000000001</v>
      </c>
      <c r="I50" t="str">
        <f t="shared" si="1"/>
        <v>In Oct, absenteeism was not significantly higher than expected among workers in Wholesale and Retail Trade Industries.</v>
      </c>
    </row>
    <row r="51" spans="1:9" x14ac:dyDescent="0.35">
      <c r="A51" t="s">
        <v>117</v>
      </c>
      <c r="B51" t="s">
        <v>1</v>
      </c>
      <c r="C51">
        <v>2.3222</v>
      </c>
      <c r="D51">
        <v>1.8241000000000001</v>
      </c>
      <c r="E51">
        <v>2.8203</v>
      </c>
      <c r="F51">
        <v>2.4058000000000002</v>
      </c>
      <c r="G51">
        <v>2.1659000000000002</v>
      </c>
      <c r="H51">
        <v>2.6457999999999999</v>
      </c>
      <c r="I51" t="str">
        <f t="shared" si="1"/>
        <v>In Nov, absenteeism was not significantly higher than expected among workers in Wholesale and Retail Trade Industries.</v>
      </c>
    </row>
    <row r="52" spans="1:9" x14ac:dyDescent="0.35">
      <c r="A52" t="s">
        <v>117</v>
      </c>
      <c r="B52" t="s">
        <v>2</v>
      </c>
      <c r="F52">
        <v>2.9733000000000001</v>
      </c>
      <c r="G52">
        <v>2.7311000000000001</v>
      </c>
      <c r="H52">
        <v>3.2153999999999998</v>
      </c>
    </row>
    <row r="53" spans="1:9" x14ac:dyDescent="0.35">
      <c r="A53" t="s">
        <v>117</v>
      </c>
      <c r="B53" t="s">
        <v>3</v>
      </c>
      <c r="F53">
        <v>3.3536999999999999</v>
      </c>
      <c r="G53">
        <v>3.1076999999999999</v>
      </c>
      <c r="H53">
        <v>3.5996000000000001</v>
      </c>
    </row>
    <row r="54" spans="1:9" x14ac:dyDescent="0.35">
      <c r="A54" t="s">
        <v>117</v>
      </c>
      <c r="B54" t="s">
        <v>4</v>
      </c>
      <c r="F54">
        <v>2.5920000000000001</v>
      </c>
      <c r="G54">
        <v>2.3302</v>
      </c>
      <c r="H54">
        <v>2.8538999999999999</v>
      </c>
    </row>
    <row r="55" spans="1:9" x14ac:dyDescent="0.35">
      <c r="A55" t="s">
        <v>117</v>
      </c>
      <c r="B55" t="s">
        <v>5</v>
      </c>
      <c r="F55">
        <v>2.3934000000000002</v>
      </c>
      <c r="G55">
        <v>2.1612</v>
      </c>
      <c r="H55">
        <v>2.6255000000000002</v>
      </c>
    </row>
    <row r="56" spans="1:9" x14ac:dyDescent="0.35">
      <c r="A56" t="s">
        <v>117</v>
      </c>
      <c r="B56" t="s">
        <v>6</v>
      </c>
      <c r="F56">
        <v>2.2345999999999999</v>
      </c>
      <c r="G56">
        <v>2.0024000000000002</v>
      </c>
      <c r="H56">
        <v>2.4668000000000001</v>
      </c>
    </row>
    <row r="57" spans="1:9" x14ac:dyDescent="0.35">
      <c r="A57" t="s">
        <v>117</v>
      </c>
      <c r="B57" t="s">
        <v>7</v>
      </c>
      <c r="F57">
        <v>2.1276000000000002</v>
      </c>
      <c r="G57">
        <v>1.9036</v>
      </c>
      <c r="H57">
        <v>2.3515000000000001</v>
      </c>
    </row>
    <row r="58" spans="1:9" x14ac:dyDescent="0.35">
      <c r="A58" t="s">
        <v>117</v>
      </c>
      <c r="B58" t="s">
        <v>8</v>
      </c>
      <c r="F58">
        <v>1.9039999999999999</v>
      </c>
      <c r="G58">
        <v>1.7204999999999999</v>
      </c>
      <c r="H58">
        <v>2.0876000000000001</v>
      </c>
    </row>
    <row r="59" spans="1:9" x14ac:dyDescent="0.35">
      <c r="A59" t="s">
        <v>117</v>
      </c>
      <c r="B59" t="s">
        <v>9</v>
      </c>
      <c r="F59">
        <v>2.0882999999999998</v>
      </c>
      <c r="G59">
        <v>1.9094</v>
      </c>
      <c r="H59">
        <v>2.2671000000000001</v>
      </c>
    </row>
    <row r="60" spans="1:9" x14ac:dyDescent="0.35">
      <c r="A60" t="s">
        <v>117</v>
      </c>
      <c r="B60" t="s">
        <v>10</v>
      </c>
      <c r="F60">
        <v>2.1604999999999999</v>
      </c>
      <c r="G60">
        <v>2.0013000000000001</v>
      </c>
      <c r="H60">
        <v>2.3197000000000001</v>
      </c>
    </row>
    <row r="61" spans="1:9" x14ac:dyDescent="0.35">
      <c r="A61" t="s">
        <v>117</v>
      </c>
      <c r="B61" t="s">
        <v>11</v>
      </c>
      <c r="F61">
        <v>2.4100999999999999</v>
      </c>
      <c r="G61">
        <v>2.2073999999999998</v>
      </c>
      <c r="H61">
        <v>2.6128999999999998</v>
      </c>
    </row>
    <row r="62" spans="1:9" x14ac:dyDescent="0.35">
      <c r="A62" t="s">
        <v>118</v>
      </c>
      <c r="B62" t="s">
        <v>0</v>
      </c>
      <c r="C62">
        <v>2.6360999999999999</v>
      </c>
      <c r="D62">
        <v>1.9573</v>
      </c>
      <c r="E62">
        <v>3.3149000000000002</v>
      </c>
      <c r="F62">
        <v>2.2298</v>
      </c>
      <c r="G62">
        <v>1.8911</v>
      </c>
      <c r="H62">
        <v>2.5684999999999998</v>
      </c>
      <c r="I62" t="str">
        <f t="shared" si="1"/>
        <v>In Oct, absenteeism was not significantly higher than expected among workers in Transportation and Utilities Industries.</v>
      </c>
    </row>
    <row r="63" spans="1:9" x14ac:dyDescent="0.35">
      <c r="A63" t="s">
        <v>118</v>
      </c>
      <c r="B63" t="s">
        <v>1</v>
      </c>
      <c r="C63">
        <v>1.6414</v>
      </c>
      <c r="D63">
        <v>0.97809999999999997</v>
      </c>
      <c r="E63">
        <v>2.3047</v>
      </c>
      <c r="F63">
        <v>2.5470999999999999</v>
      </c>
      <c r="G63">
        <v>2.1600999999999999</v>
      </c>
      <c r="H63">
        <v>2.9340000000000002</v>
      </c>
      <c r="I63" t="str">
        <f t="shared" si="1"/>
        <v>In Nov, absenteeism was not significantly higher than expected among workers in Transportation and Utilities Industries.</v>
      </c>
    </row>
    <row r="64" spans="1:9" x14ac:dyDescent="0.35">
      <c r="A64" t="s">
        <v>118</v>
      </c>
      <c r="B64" t="s">
        <v>2</v>
      </c>
      <c r="F64">
        <v>2.8961000000000001</v>
      </c>
      <c r="G64">
        <v>2.5539000000000001</v>
      </c>
      <c r="H64">
        <v>3.2383000000000002</v>
      </c>
    </row>
    <row r="65" spans="1:9" x14ac:dyDescent="0.35">
      <c r="A65" t="s">
        <v>118</v>
      </c>
      <c r="B65" t="s">
        <v>3</v>
      </c>
      <c r="F65">
        <v>3.1993</v>
      </c>
      <c r="G65">
        <v>2.8348</v>
      </c>
      <c r="H65">
        <v>3.5638000000000001</v>
      </c>
    </row>
    <row r="66" spans="1:9" x14ac:dyDescent="0.35">
      <c r="A66" t="s">
        <v>118</v>
      </c>
      <c r="B66" t="s">
        <v>4</v>
      </c>
      <c r="F66">
        <v>2.9135</v>
      </c>
      <c r="G66">
        <v>2.5057</v>
      </c>
      <c r="H66">
        <v>3.3212999999999999</v>
      </c>
    </row>
    <row r="67" spans="1:9" x14ac:dyDescent="0.35">
      <c r="A67" t="s">
        <v>118</v>
      </c>
      <c r="B67" t="s">
        <v>5</v>
      </c>
      <c r="F67">
        <v>2.4312</v>
      </c>
      <c r="G67">
        <v>2.1110000000000002</v>
      </c>
      <c r="H67">
        <v>2.7513000000000001</v>
      </c>
    </row>
    <row r="68" spans="1:9" x14ac:dyDescent="0.35">
      <c r="A68" t="s">
        <v>118</v>
      </c>
      <c r="B68" t="s">
        <v>6</v>
      </c>
      <c r="F68">
        <v>2.7067000000000001</v>
      </c>
      <c r="G68">
        <v>2.3403</v>
      </c>
      <c r="H68">
        <v>3.0731000000000002</v>
      </c>
    </row>
    <row r="69" spans="1:9" x14ac:dyDescent="0.35">
      <c r="A69" t="s">
        <v>118</v>
      </c>
      <c r="B69" t="s">
        <v>7</v>
      </c>
      <c r="F69">
        <v>2.4487000000000001</v>
      </c>
      <c r="G69">
        <v>2.121</v>
      </c>
      <c r="H69">
        <v>2.7764000000000002</v>
      </c>
    </row>
    <row r="70" spans="1:9" x14ac:dyDescent="0.35">
      <c r="A70" t="s">
        <v>118</v>
      </c>
      <c r="B70" t="s">
        <v>8</v>
      </c>
      <c r="F70">
        <v>2.4083000000000001</v>
      </c>
      <c r="G70">
        <v>2.1044999999999998</v>
      </c>
      <c r="H70">
        <v>2.7122000000000002</v>
      </c>
    </row>
    <row r="71" spans="1:9" x14ac:dyDescent="0.35">
      <c r="A71" t="s">
        <v>118</v>
      </c>
      <c r="B71" t="s">
        <v>9</v>
      </c>
      <c r="F71">
        <v>2.2944</v>
      </c>
      <c r="G71">
        <v>1.988</v>
      </c>
      <c r="H71">
        <v>2.6006999999999998</v>
      </c>
    </row>
    <row r="72" spans="1:9" x14ac:dyDescent="0.35">
      <c r="A72" t="s">
        <v>118</v>
      </c>
      <c r="B72" t="s">
        <v>10</v>
      </c>
      <c r="F72">
        <v>2.5428000000000002</v>
      </c>
      <c r="G72">
        <v>2.2033999999999998</v>
      </c>
      <c r="H72">
        <v>2.8822999999999999</v>
      </c>
    </row>
    <row r="73" spans="1:9" x14ac:dyDescent="0.35">
      <c r="A73" t="s">
        <v>118</v>
      </c>
      <c r="B73" t="s">
        <v>11</v>
      </c>
      <c r="F73">
        <v>2.2212999999999998</v>
      </c>
      <c r="G73">
        <v>1.8112999999999999</v>
      </c>
      <c r="H73">
        <v>2.6312000000000002</v>
      </c>
    </row>
    <row r="74" spans="1:9" x14ac:dyDescent="0.35">
      <c r="A74" t="s">
        <v>119</v>
      </c>
      <c r="B74" t="s">
        <v>0</v>
      </c>
      <c r="C74">
        <v>1.0176000000000001</v>
      </c>
      <c r="D74">
        <v>0.32050000000000001</v>
      </c>
      <c r="E74">
        <v>1.7145999999999999</v>
      </c>
      <c r="F74">
        <v>2.2271999999999998</v>
      </c>
      <c r="G74">
        <v>1.7482</v>
      </c>
      <c r="H74">
        <v>2.7063000000000001</v>
      </c>
      <c r="I74" t="str">
        <f t="shared" ref="I74:I135"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119</v>
      </c>
      <c r="B75" t="s">
        <v>1</v>
      </c>
      <c r="C75">
        <v>1.7925</v>
      </c>
      <c r="D75">
        <v>0.84109999999999996</v>
      </c>
      <c r="E75">
        <v>2.7439</v>
      </c>
      <c r="F75">
        <v>1.9501999999999999</v>
      </c>
      <c r="G75">
        <v>1.3082</v>
      </c>
      <c r="H75">
        <v>2.5922999999999998</v>
      </c>
      <c r="I75" t="str">
        <f t="shared" si="2"/>
        <v>In Nov, absenteeism was not significantly higher than expected among workers in Information Industries.</v>
      </c>
    </row>
    <row r="76" spans="1:9" x14ac:dyDescent="0.35">
      <c r="A76" t="s">
        <v>119</v>
      </c>
      <c r="B76" t="s">
        <v>2</v>
      </c>
      <c r="F76">
        <v>2.2014999999999998</v>
      </c>
      <c r="G76">
        <v>1.4452</v>
      </c>
      <c r="H76">
        <v>2.9579</v>
      </c>
    </row>
    <row r="77" spans="1:9" x14ac:dyDescent="0.35">
      <c r="A77" t="s">
        <v>119</v>
      </c>
      <c r="B77" t="s">
        <v>3</v>
      </c>
      <c r="F77">
        <v>2.4131999999999998</v>
      </c>
      <c r="G77">
        <v>1.9039999999999999</v>
      </c>
      <c r="H77">
        <v>2.9222999999999999</v>
      </c>
    </row>
    <row r="78" spans="1:9" x14ac:dyDescent="0.35">
      <c r="A78" t="s">
        <v>119</v>
      </c>
      <c r="B78" t="s">
        <v>4</v>
      </c>
      <c r="F78">
        <v>1.8005</v>
      </c>
      <c r="G78">
        <v>1.3931</v>
      </c>
      <c r="H78">
        <v>2.2078000000000002</v>
      </c>
    </row>
    <row r="79" spans="1:9" x14ac:dyDescent="0.35">
      <c r="A79" t="s">
        <v>119</v>
      </c>
      <c r="B79" t="s">
        <v>5</v>
      </c>
      <c r="F79">
        <v>2.3517999999999999</v>
      </c>
      <c r="G79">
        <v>1.8818999999999999</v>
      </c>
      <c r="H79">
        <v>2.8216999999999999</v>
      </c>
    </row>
    <row r="80" spans="1:9" x14ac:dyDescent="0.35">
      <c r="A80" t="s">
        <v>119</v>
      </c>
      <c r="B80" t="s">
        <v>6</v>
      </c>
      <c r="F80">
        <v>2.0548000000000002</v>
      </c>
      <c r="G80">
        <v>1.58</v>
      </c>
      <c r="H80">
        <v>2.5295999999999998</v>
      </c>
    </row>
    <row r="81" spans="1:9" x14ac:dyDescent="0.35">
      <c r="A81" t="s">
        <v>119</v>
      </c>
      <c r="B81" t="s">
        <v>7</v>
      </c>
      <c r="F81">
        <v>1.9272</v>
      </c>
      <c r="G81">
        <v>1.5011000000000001</v>
      </c>
      <c r="H81">
        <v>2.3532999999999999</v>
      </c>
    </row>
    <row r="82" spans="1:9" x14ac:dyDescent="0.35">
      <c r="A82" t="s">
        <v>119</v>
      </c>
      <c r="B82" t="s">
        <v>8</v>
      </c>
      <c r="F82">
        <v>1.2322</v>
      </c>
      <c r="G82">
        <v>0.77080000000000004</v>
      </c>
      <c r="H82">
        <v>1.6935</v>
      </c>
    </row>
    <row r="83" spans="1:9" x14ac:dyDescent="0.35">
      <c r="A83" t="s">
        <v>119</v>
      </c>
      <c r="B83" t="s">
        <v>9</v>
      </c>
      <c r="F83">
        <v>1.4529000000000001</v>
      </c>
      <c r="G83">
        <v>1.0257000000000001</v>
      </c>
      <c r="H83">
        <v>1.8802000000000001</v>
      </c>
    </row>
    <row r="84" spans="1:9" x14ac:dyDescent="0.35">
      <c r="A84" t="s">
        <v>119</v>
      </c>
      <c r="B84" t="s">
        <v>10</v>
      </c>
      <c r="F84">
        <v>1.3703000000000001</v>
      </c>
      <c r="G84">
        <v>0.84770000000000001</v>
      </c>
      <c r="H84">
        <v>1.8929</v>
      </c>
    </row>
    <row r="85" spans="1:9" x14ac:dyDescent="0.35">
      <c r="A85" t="s">
        <v>119</v>
      </c>
      <c r="B85" t="s">
        <v>11</v>
      </c>
      <c r="F85">
        <v>1.5345</v>
      </c>
      <c r="G85">
        <v>1.2051000000000001</v>
      </c>
      <c r="H85">
        <v>1.8638999999999999</v>
      </c>
    </row>
    <row r="86" spans="1:9" x14ac:dyDescent="0.35">
      <c r="A86" t="s">
        <v>120</v>
      </c>
      <c r="B86" t="s">
        <v>0</v>
      </c>
      <c r="C86">
        <v>1.2879</v>
      </c>
      <c r="D86">
        <v>0.87390000000000001</v>
      </c>
      <c r="E86">
        <v>1.7018</v>
      </c>
      <c r="F86">
        <v>1.6671</v>
      </c>
      <c r="G86">
        <v>1.4582999999999999</v>
      </c>
      <c r="H86">
        <v>1.8758999999999999</v>
      </c>
      <c r="I86" t="str">
        <f t="shared" si="2"/>
        <v>In Oct, absenteeism was not significantly higher than expected among workers in Financial Activities Industries.</v>
      </c>
    </row>
    <row r="87" spans="1:9" x14ac:dyDescent="0.35">
      <c r="A87" t="s">
        <v>120</v>
      </c>
      <c r="B87" t="s">
        <v>1</v>
      </c>
      <c r="C87">
        <v>1.5547</v>
      </c>
      <c r="D87">
        <v>1.1003000000000001</v>
      </c>
      <c r="E87">
        <v>2.0091999999999999</v>
      </c>
      <c r="F87">
        <v>1.6124000000000001</v>
      </c>
      <c r="G87">
        <v>1.4089</v>
      </c>
      <c r="H87">
        <v>1.8160000000000001</v>
      </c>
      <c r="I87" t="str">
        <f t="shared" si="2"/>
        <v>In Nov, absenteeism was not significantly higher than expected among workers in Financial Activities Industries.</v>
      </c>
    </row>
    <row r="88" spans="1:9" x14ac:dyDescent="0.35">
      <c r="A88" t="s">
        <v>120</v>
      </c>
      <c r="B88" t="s">
        <v>2</v>
      </c>
      <c r="F88">
        <v>1.8911</v>
      </c>
      <c r="G88">
        <v>1.748</v>
      </c>
      <c r="H88">
        <v>2.0343</v>
      </c>
    </row>
    <row r="89" spans="1:9" x14ac:dyDescent="0.35">
      <c r="A89" t="s">
        <v>120</v>
      </c>
      <c r="B89" t="s">
        <v>3</v>
      </c>
      <c r="F89">
        <v>2.4801000000000002</v>
      </c>
      <c r="G89">
        <v>2.2143999999999999</v>
      </c>
      <c r="H89">
        <v>2.7458</v>
      </c>
    </row>
    <row r="90" spans="1:9" x14ac:dyDescent="0.35">
      <c r="A90" t="s">
        <v>120</v>
      </c>
      <c r="B90" t="s">
        <v>4</v>
      </c>
      <c r="F90">
        <v>2.1667000000000001</v>
      </c>
      <c r="G90">
        <v>1.9053</v>
      </c>
      <c r="H90">
        <v>2.4281999999999999</v>
      </c>
    </row>
    <row r="91" spans="1:9" x14ac:dyDescent="0.35">
      <c r="A91" t="s">
        <v>120</v>
      </c>
      <c r="B91" t="s">
        <v>5</v>
      </c>
      <c r="F91">
        <v>1.9661</v>
      </c>
      <c r="G91">
        <v>1.7028000000000001</v>
      </c>
      <c r="H91">
        <v>2.2294</v>
      </c>
    </row>
    <row r="92" spans="1:9" x14ac:dyDescent="0.35">
      <c r="A92" t="s">
        <v>120</v>
      </c>
      <c r="B92" t="s">
        <v>6</v>
      </c>
      <c r="F92">
        <v>1.6523000000000001</v>
      </c>
      <c r="G92">
        <v>1.4612000000000001</v>
      </c>
      <c r="H92">
        <v>1.8434999999999999</v>
      </c>
    </row>
    <row r="93" spans="1:9" x14ac:dyDescent="0.35">
      <c r="A93" t="s">
        <v>120</v>
      </c>
      <c r="B93" t="s">
        <v>7</v>
      </c>
      <c r="F93">
        <v>1.3878999999999999</v>
      </c>
      <c r="G93">
        <v>1.1275999999999999</v>
      </c>
      <c r="H93">
        <v>1.6483000000000001</v>
      </c>
    </row>
    <row r="94" spans="1:9" x14ac:dyDescent="0.35">
      <c r="A94" t="s">
        <v>120</v>
      </c>
      <c r="B94" t="s">
        <v>8</v>
      </c>
      <c r="F94">
        <v>1.1941999999999999</v>
      </c>
      <c r="G94">
        <v>0.97409999999999997</v>
      </c>
      <c r="H94">
        <v>1.4142999999999999</v>
      </c>
    </row>
    <row r="95" spans="1:9" x14ac:dyDescent="0.35">
      <c r="A95" t="s">
        <v>120</v>
      </c>
      <c r="B95" t="s">
        <v>9</v>
      </c>
      <c r="F95">
        <v>1.2851999999999999</v>
      </c>
      <c r="G95">
        <v>1.0953999999999999</v>
      </c>
      <c r="H95">
        <v>1.4750000000000001</v>
      </c>
    </row>
    <row r="96" spans="1:9" x14ac:dyDescent="0.35">
      <c r="A96" t="s">
        <v>120</v>
      </c>
      <c r="B96" t="s">
        <v>10</v>
      </c>
      <c r="F96">
        <v>1.5363</v>
      </c>
      <c r="G96">
        <v>1.3292999999999999</v>
      </c>
      <c r="H96">
        <v>1.7433000000000001</v>
      </c>
    </row>
    <row r="97" spans="1:9" x14ac:dyDescent="0.35">
      <c r="A97" t="s">
        <v>120</v>
      </c>
      <c r="B97" t="s">
        <v>11</v>
      </c>
      <c r="F97">
        <v>1.5437000000000001</v>
      </c>
      <c r="G97">
        <v>1.2974000000000001</v>
      </c>
      <c r="H97">
        <v>1.7899</v>
      </c>
    </row>
    <row r="98" spans="1:9" x14ac:dyDescent="0.35">
      <c r="A98" t="s">
        <v>121</v>
      </c>
      <c r="B98" t="s">
        <v>0</v>
      </c>
      <c r="C98">
        <v>1.9083000000000001</v>
      </c>
      <c r="D98">
        <v>1.5706</v>
      </c>
      <c r="E98">
        <v>2.2461000000000002</v>
      </c>
      <c r="F98">
        <v>1.4080999999999999</v>
      </c>
      <c r="G98">
        <v>1.2351000000000001</v>
      </c>
      <c r="H98">
        <v>1.5810999999999999</v>
      </c>
      <c r="I98" t="str">
        <f t="shared" si="2"/>
        <v>In Oct, absenteeism was not significantly higher than expected among workers in Professional and Business Services Industries.</v>
      </c>
    </row>
    <row r="99" spans="1:9" x14ac:dyDescent="0.35">
      <c r="A99" t="s">
        <v>121</v>
      </c>
      <c r="B99" t="s">
        <v>1</v>
      </c>
      <c r="C99">
        <v>2.0678999999999998</v>
      </c>
      <c r="D99">
        <v>1.6617</v>
      </c>
      <c r="E99">
        <v>2.4741</v>
      </c>
      <c r="F99">
        <v>1.8048</v>
      </c>
      <c r="G99">
        <v>1.6296999999999999</v>
      </c>
      <c r="H99">
        <v>1.9799</v>
      </c>
      <c r="I99" t="str">
        <f t="shared" si="2"/>
        <v>In Nov, absenteeism was not significantly higher than expected among workers in Professional and Business Services Industries.</v>
      </c>
    </row>
    <row r="100" spans="1:9" x14ac:dyDescent="0.35">
      <c r="A100" t="s">
        <v>121</v>
      </c>
      <c r="B100" t="s">
        <v>2</v>
      </c>
      <c r="F100">
        <v>2.0684</v>
      </c>
      <c r="G100">
        <v>1.7874000000000001</v>
      </c>
      <c r="H100">
        <v>2.3492999999999999</v>
      </c>
    </row>
    <row r="101" spans="1:9" x14ac:dyDescent="0.35">
      <c r="A101" t="s">
        <v>121</v>
      </c>
      <c r="B101" t="s">
        <v>3</v>
      </c>
      <c r="F101">
        <v>2.5466000000000002</v>
      </c>
      <c r="G101">
        <v>2.3317000000000001</v>
      </c>
      <c r="H101">
        <v>2.7614000000000001</v>
      </c>
    </row>
    <row r="102" spans="1:9" x14ac:dyDescent="0.35">
      <c r="A102" t="s">
        <v>121</v>
      </c>
      <c r="B102" t="s">
        <v>4</v>
      </c>
      <c r="F102">
        <v>1.8923000000000001</v>
      </c>
      <c r="G102">
        <v>1.6688000000000001</v>
      </c>
      <c r="H102">
        <v>2.1158000000000001</v>
      </c>
    </row>
    <row r="103" spans="1:9" x14ac:dyDescent="0.35">
      <c r="A103" t="s">
        <v>121</v>
      </c>
      <c r="B103" t="s">
        <v>5</v>
      </c>
      <c r="F103">
        <v>1.869</v>
      </c>
      <c r="G103">
        <v>1.659</v>
      </c>
      <c r="H103">
        <v>2.0790000000000002</v>
      </c>
    </row>
    <row r="104" spans="1:9" x14ac:dyDescent="0.35">
      <c r="A104" t="s">
        <v>121</v>
      </c>
      <c r="B104" t="s">
        <v>6</v>
      </c>
      <c r="F104">
        <v>1.6029</v>
      </c>
      <c r="G104">
        <v>1.4177</v>
      </c>
      <c r="H104">
        <v>1.7881</v>
      </c>
    </row>
    <row r="105" spans="1:9" x14ac:dyDescent="0.35">
      <c r="A105" t="s">
        <v>121</v>
      </c>
      <c r="B105" t="s">
        <v>7</v>
      </c>
      <c r="F105">
        <v>1.7048000000000001</v>
      </c>
      <c r="G105">
        <v>1.4522999999999999</v>
      </c>
      <c r="H105">
        <v>1.9574</v>
      </c>
    </row>
    <row r="106" spans="1:9" x14ac:dyDescent="0.35">
      <c r="A106" t="s">
        <v>121</v>
      </c>
      <c r="B106" t="s">
        <v>8</v>
      </c>
      <c r="F106">
        <v>1.395</v>
      </c>
      <c r="G106">
        <v>1.2179</v>
      </c>
      <c r="H106">
        <v>1.5721000000000001</v>
      </c>
    </row>
    <row r="107" spans="1:9" x14ac:dyDescent="0.35">
      <c r="A107" t="s">
        <v>121</v>
      </c>
      <c r="B107" t="s">
        <v>9</v>
      </c>
      <c r="F107">
        <v>1.5978000000000001</v>
      </c>
      <c r="G107">
        <v>1.4146000000000001</v>
      </c>
      <c r="H107">
        <v>1.7810999999999999</v>
      </c>
    </row>
    <row r="108" spans="1:9" x14ac:dyDescent="0.35">
      <c r="A108" t="s">
        <v>121</v>
      </c>
      <c r="B108" t="s">
        <v>10</v>
      </c>
      <c r="F108">
        <v>1.7356</v>
      </c>
      <c r="G108">
        <v>1.5074000000000001</v>
      </c>
      <c r="H108">
        <v>1.9638</v>
      </c>
    </row>
    <row r="109" spans="1:9" x14ac:dyDescent="0.35">
      <c r="A109" t="s">
        <v>121</v>
      </c>
      <c r="B109" t="s">
        <v>11</v>
      </c>
      <c r="F109">
        <v>1.4811000000000001</v>
      </c>
      <c r="G109">
        <v>1.3310999999999999</v>
      </c>
      <c r="H109">
        <v>1.631</v>
      </c>
    </row>
    <row r="110" spans="1:9" x14ac:dyDescent="0.35">
      <c r="A110" t="s">
        <v>122</v>
      </c>
      <c r="B110" t="s">
        <v>0</v>
      </c>
      <c r="C110">
        <v>2.4561000000000002</v>
      </c>
      <c r="D110">
        <v>2.1551</v>
      </c>
      <c r="E110">
        <v>2.7570999999999999</v>
      </c>
      <c r="F110">
        <v>2.1211000000000002</v>
      </c>
      <c r="G110">
        <v>1.9361999999999999</v>
      </c>
      <c r="H110">
        <v>2.306</v>
      </c>
      <c r="I110" t="str">
        <f t="shared" si="2"/>
        <v>In Oct, absenteeism was not significantly higher than expected among workers in Educational and Health Services Industries.</v>
      </c>
    </row>
    <row r="111" spans="1:9" x14ac:dyDescent="0.35">
      <c r="A111" t="s">
        <v>122</v>
      </c>
      <c r="B111" t="s">
        <v>1</v>
      </c>
      <c r="C111">
        <v>2.8492000000000002</v>
      </c>
      <c r="D111">
        <v>2.4563999999999999</v>
      </c>
      <c r="E111">
        <v>3.2418999999999998</v>
      </c>
      <c r="F111">
        <v>2.3912</v>
      </c>
      <c r="G111">
        <v>2.1673</v>
      </c>
      <c r="H111">
        <v>2.6152000000000002</v>
      </c>
      <c r="I111" t="str">
        <f t="shared" si="2"/>
        <v>In Nov, absenteeism was not significantly higher than expected among workers in Educational and Health Services Industries.</v>
      </c>
    </row>
    <row r="112" spans="1:9" x14ac:dyDescent="0.35">
      <c r="A112" t="s">
        <v>122</v>
      </c>
      <c r="B112" t="s">
        <v>2</v>
      </c>
      <c r="F112">
        <v>2.9859</v>
      </c>
      <c r="G112">
        <v>2.7738</v>
      </c>
      <c r="H112">
        <v>3.1979000000000002</v>
      </c>
    </row>
    <row r="113" spans="1:9" x14ac:dyDescent="0.35">
      <c r="A113" t="s">
        <v>122</v>
      </c>
      <c r="B113" t="s">
        <v>3</v>
      </c>
      <c r="F113">
        <v>3.3401000000000001</v>
      </c>
      <c r="G113">
        <v>3.1613000000000002</v>
      </c>
      <c r="H113">
        <v>3.5188000000000001</v>
      </c>
    </row>
    <row r="114" spans="1:9" x14ac:dyDescent="0.35">
      <c r="A114" t="s">
        <v>122</v>
      </c>
      <c r="B114" t="s">
        <v>4</v>
      </c>
      <c r="F114">
        <v>2.6964000000000001</v>
      </c>
      <c r="G114">
        <v>2.5066999999999999</v>
      </c>
      <c r="H114">
        <v>2.8862000000000001</v>
      </c>
    </row>
    <row r="115" spans="1:9" x14ac:dyDescent="0.35">
      <c r="A115" t="s">
        <v>122</v>
      </c>
      <c r="B115" t="s">
        <v>5</v>
      </c>
      <c r="F115">
        <v>2.5941999999999998</v>
      </c>
      <c r="G115">
        <v>2.3984999999999999</v>
      </c>
      <c r="H115">
        <v>2.79</v>
      </c>
    </row>
    <row r="116" spans="1:9" x14ac:dyDescent="0.35">
      <c r="A116" t="s">
        <v>122</v>
      </c>
      <c r="B116" t="s">
        <v>6</v>
      </c>
      <c r="F116">
        <v>2.3573</v>
      </c>
      <c r="G116">
        <v>2.1452</v>
      </c>
      <c r="H116">
        <v>2.5695000000000001</v>
      </c>
    </row>
    <row r="117" spans="1:9" x14ac:dyDescent="0.35">
      <c r="A117" t="s">
        <v>122</v>
      </c>
      <c r="B117" t="s">
        <v>7</v>
      </c>
      <c r="F117">
        <v>2.1227</v>
      </c>
      <c r="G117">
        <v>1.9839</v>
      </c>
      <c r="H117">
        <v>2.2614000000000001</v>
      </c>
    </row>
    <row r="118" spans="1:9" x14ac:dyDescent="0.35">
      <c r="A118" t="s">
        <v>122</v>
      </c>
      <c r="B118" t="s">
        <v>8</v>
      </c>
      <c r="F118">
        <v>1.6445000000000001</v>
      </c>
      <c r="G118">
        <v>1.4856</v>
      </c>
      <c r="H118">
        <v>1.8033999999999999</v>
      </c>
    </row>
    <row r="119" spans="1:9" x14ac:dyDescent="0.35">
      <c r="A119" t="s">
        <v>122</v>
      </c>
      <c r="B119" t="s">
        <v>9</v>
      </c>
      <c r="F119">
        <v>1.7458</v>
      </c>
      <c r="G119">
        <v>1.6228</v>
      </c>
      <c r="H119">
        <v>1.8687</v>
      </c>
    </row>
    <row r="120" spans="1:9" x14ac:dyDescent="0.35">
      <c r="A120" t="s">
        <v>122</v>
      </c>
      <c r="B120" t="s">
        <v>10</v>
      </c>
      <c r="F120">
        <v>1.7808999999999999</v>
      </c>
      <c r="G120">
        <v>1.6467000000000001</v>
      </c>
      <c r="H120">
        <v>1.915</v>
      </c>
    </row>
    <row r="121" spans="1:9" x14ac:dyDescent="0.35">
      <c r="A121" t="s">
        <v>122</v>
      </c>
      <c r="B121" t="s">
        <v>11</v>
      </c>
      <c r="F121">
        <v>2.2671000000000001</v>
      </c>
      <c r="G121">
        <v>2.0752000000000002</v>
      </c>
      <c r="H121">
        <v>2.4588999999999999</v>
      </c>
    </row>
    <row r="122" spans="1:9" x14ac:dyDescent="0.35">
      <c r="A122" t="s">
        <v>123</v>
      </c>
      <c r="B122" t="s">
        <v>0</v>
      </c>
      <c r="C122">
        <v>1.9315</v>
      </c>
      <c r="D122">
        <v>1.4450000000000001</v>
      </c>
      <c r="E122">
        <v>2.4180999999999999</v>
      </c>
      <c r="F122">
        <v>1.9968999999999999</v>
      </c>
      <c r="G122">
        <v>1.7858000000000001</v>
      </c>
      <c r="H122">
        <v>2.2080000000000002</v>
      </c>
      <c r="I122" t="str">
        <f t="shared" si="2"/>
        <v>In Oct, absenteeism was not significantly higher than expected among workers in Leisure and Hospitality Industries.</v>
      </c>
    </row>
    <row r="123" spans="1:9" x14ac:dyDescent="0.35">
      <c r="A123" t="s">
        <v>123</v>
      </c>
      <c r="B123" t="s">
        <v>1</v>
      </c>
      <c r="C123">
        <v>2.3260000000000001</v>
      </c>
      <c r="D123">
        <v>1.6361000000000001</v>
      </c>
      <c r="E123">
        <v>3.0158999999999998</v>
      </c>
      <c r="F123">
        <v>2.7435999999999998</v>
      </c>
      <c r="G123">
        <v>2.4342000000000001</v>
      </c>
      <c r="H123">
        <v>3.0529999999999999</v>
      </c>
      <c r="I123" t="str">
        <f t="shared" si="2"/>
        <v>In Nov, absenteeism was not significantly higher than expected among workers in Leisure and Hospitality Industries.</v>
      </c>
    </row>
    <row r="124" spans="1:9" x14ac:dyDescent="0.35">
      <c r="A124" t="s">
        <v>123</v>
      </c>
      <c r="B124" t="s">
        <v>2</v>
      </c>
      <c r="F124">
        <v>2.9826999999999999</v>
      </c>
      <c r="G124">
        <v>2.6132</v>
      </c>
      <c r="H124">
        <v>3.3521000000000001</v>
      </c>
    </row>
    <row r="125" spans="1:9" x14ac:dyDescent="0.35">
      <c r="A125" t="s">
        <v>123</v>
      </c>
      <c r="B125" t="s">
        <v>3</v>
      </c>
      <c r="F125">
        <v>3.5636000000000001</v>
      </c>
      <c r="G125">
        <v>3.2168999999999999</v>
      </c>
      <c r="H125">
        <v>3.9102999999999999</v>
      </c>
    </row>
    <row r="126" spans="1:9" x14ac:dyDescent="0.35">
      <c r="A126" t="s">
        <v>123</v>
      </c>
      <c r="B126" t="s">
        <v>4</v>
      </c>
      <c r="F126">
        <v>2.6576</v>
      </c>
      <c r="G126">
        <v>2.4275000000000002</v>
      </c>
      <c r="H126">
        <v>2.8877000000000002</v>
      </c>
    </row>
    <row r="127" spans="1:9" x14ac:dyDescent="0.35">
      <c r="A127" t="s">
        <v>123</v>
      </c>
      <c r="B127" t="s">
        <v>5</v>
      </c>
      <c r="F127">
        <v>2.1793999999999998</v>
      </c>
      <c r="G127">
        <v>1.9511000000000001</v>
      </c>
      <c r="H127">
        <v>2.4077999999999999</v>
      </c>
    </row>
    <row r="128" spans="1:9" x14ac:dyDescent="0.35">
      <c r="A128" t="s">
        <v>123</v>
      </c>
      <c r="B128" t="s">
        <v>6</v>
      </c>
      <c r="F128">
        <v>2.3334999999999999</v>
      </c>
      <c r="G128">
        <v>1.9843999999999999</v>
      </c>
      <c r="H128">
        <v>2.6825999999999999</v>
      </c>
    </row>
    <row r="129" spans="1:9" x14ac:dyDescent="0.35">
      <c r="A129" t="s">
        <v>123</v>
      </c>
      <c r="B129" t="s">
        <v>7</v>
      </c>
      <c r="F129">
        <v>2.2633000000000001</v>
      </c>
      <c r="G129">
        <v>1.9902</v>
      </c>
      <c r="H129">
        <v>2.5364</v>
      </c>
    </row>
    <row r="130" spans="1:9" x14ac:dyDescent="0.35">
      <c r="A130" t="s">
        <v>123</v>
      </c>
      <c r="B130" t="s">
        <v>8</v>
      </c>
      <c r="F130">
        <v>1.9778</v>
      </c>
      <c r="G130">
        <v>1.7673000000000001</v>
      </c>
      <c r="H130">
        <v>2.1884000000000001</v>
      </c>
    </row>
    <row r="131" spans="1:9" x14ac:dyDescent="0.35">
      <c r="A131" t="s">
        <v>123</v>
      </c>
      <c r="B131" t="s">
        <v>9</v>
      </c>
      <c r="F131">
        <v>2.2694000000000001</v>
      </c>
      <c r="G131">
        <v>2.0347</v>
      </c>
      <c r="H131">
        <v>2.5042</v>
      </c>
    </row>
    <row r="132" spans="1:9" x14ac:dyDescent="0.35">
      <c r="A132" t="s">
        <v>123</v>
      </c>
      <c r="B132" t="s">
        <v>10</v>
      </c>
      <c r="F132">
        <v>2.1701999999999999</v>
      </c>
      <c r="G132">
        <v>1.9124000000000001</v>
      </c>
      <c r="H132">
        <v>2.4279000000000002</v>
      </c>
    </row>
    <row r="133" spans="1:9" x14ac:dyDescent="0.35">
      <c r="A133" t="s">
        <v>123</v>
      </c>
      <c r="B133" t="s">
        <v>11</v>
      </c>
      <c r="F133">
        <v>2.2898999999999998</v>
      </c>
      <c r="G133">
        <v>1.9672000000000001</v>
      </c>
      <c r="H133">
        <v>2.6126</v>
      </c>
    </row>
    <row r="134" spans="1:9" x14ac:dyDescent="0.35">
      <c r="A134" t="s">
        <v>124</v>
      </c>
      <c r="B134" t="s">
        <v>0</v>
      </c>
      <c r="C134">
        <v>2.4357000000000002</v>
      </c>
      <c r="D134">
        <v>1.7473000000000001</v>
      </c>
      <c r="E134">
        <v>3.1240999999999999</v>
      </c>
      <c r="F134">
        <v>2.2242000000000002</v>
      </c>
      <c r="G134">
        <v>1.8695999999999999</v>
      </c>
      <c r="H134">
        <v>2.5788000000000002</v>
      </c>
      <c r="I134" t="str">
        <f t="shared" si="2"/>
        <v>In Oct, absenteeism was not significantly higher than expected among workers in Other Services Industries.</v>
      </c>
    </row>
    <row r="135" spans="1:9" x14ac:dyDescent="0.35">
      <c r="A135" t="s">
        <v>124</v>
      </c>
      <c r="B135" t="s">
        <v>1</v>
      </c>
      <c r="C135">
        <v>2.3227000000000002</v>
      </c>
      <c r="D135">
        <v>1.645</v>
      </c>
      <c r="E135">
        <v>3.0004</v>
      </c>
      <c r="F135">
        <v>2.4609999999999999</v>
      </c>
      <c r="G135">
        <v>2.1623999999999999</v>
      </c>
      <c r="H135">
        <v>2.7597</v>
      </c>
      <c r="I135" t="str">
        <f t="shared" si="2"/>
        <v>In Nov, absenteeism was not significantly higher than expected among workers in Other Services Industries.</v>
      </c>
    </row>
    <row r="136" spans="1:9" x14ac:dyDescent="0.35">
      <c r="A136" t="s">
        <v>124</v>
      </c>
      <c r="B136" t="s">
        <v>2</v>
      </c>
      <c r="F136">
        <v>2.6524000000000001</v>
      </c>
      <c r="G136">
        <v>2.3062999999999998</v>
      </c>
      <c r="H136">
        <v>2.9984999999999999</v>
      </c>
    </row>
    <row r="137" spans="1:9" x14ac:dyDescent="0.35">
      <c r="A137" t="s">
        <v>124</v>
      </c>
      <c r="B137" t="s">
        <v>3</v>
      </c>
      <c r="F137">
        <v>3.5449000000000002</v>
      </c>
      <c r="G137">
        <v>2.9765000000000001</v>
      </c>
      <c r="H137">
        <v>4.1132999999999997</v>
      </c>
    </row>
    <row r="138" spans="1:9" x14ac:dyDescent="0.35">
      <c r="A138" t="s">
        <v>124</v>
      </c>
      <c r="B138" t="s">
        <v>4</v>
      </c>
      <c r="F138">
        <v>2.536</v>
      </c>
      <c r="G138">
        <v>2.1356999999999999</v>
      </c>
      <c r="H138">
        <v>2.9363000000000001</v>
      </c>
    </row>
    <row r="139" spans="1:9" x14ac:dyDescent="0.35">
      <c r="A139" t="s">
        <v>124</v>
      </c>
      <c r="B139" t="s">
        <v>5</v>
      </c>
      <c r="F139">
        <v>2.4651999999999998</v>
      </c>
      <c r="G139">
        <v>2.0703</v>
      </c>
      <c r="H139">
        <v>2.86</v>
      </c>
    </row>
    <row r="140" spans="1:9" x14ac:dyDescent="0.35">
      <c r="A140" t="s">
        <v>124</v>
      </c>
      <c r="B140" t="s">
        <v>6</v>
      </c>
      <c r="F140">
        <v>2.1067999999999998</v>
      </c>
      <c r="G140">
        <v>1.7673000000000001</v>
      </c>
      <c r="H140">
        <v>2.4462000000000002</v>
      </c>
    </row>
    <row r="141" spans="1:9" x14ac:dyDescent="0.35">
      <c r="A141" t="s">
        <v>124</v>
      </c>
      <c r="B141" t="s">
        <v>7</v>
      </c>
      <c r="F141">
        <v>1.8240000000000001</v>
      </c>
      <c r="G141">
        <v>1.4903</v>
      </c>
      <c r="H141">
        <v>2.1577999999999999</v>
      </c>
    </row>
    <row r="142" spans="1:9" x14ac:dyDescent="0.35">
      <c r="A142" t="s">
        <v>124</v>
      </c>
      <c r="B142" t="s">
        <v>8</v>
      </c>
      <c r="F142">
        <v>1.6867000000000001</v>
      </c>
      <c r="G142">
        <v>1.2847</v>
      </c>
      <c r="H142">
        <v>2.0886999999999998</v>
      </c>
    </row>
    <row r="143" spans="1:9" x14ac:dyDescent="0.35">
      <c r="A143" t="s">
        <v>124</v>
      </c>
      <c r="B143" t="s">
        <v>9</v>
      </c>
      <c r="F143">
        <v>2.0585</v>
      </c>
      <c r="G143">
        <v>1.6768000000000001</v>
      </c>
      <c r="H143">
        <v>2.4401000000000002</v>
      </c>
    </row>
    <row r="144" spans="1:9" x14ac:dyDescent="0.35">
      <c r="A144" t="s">
        <v>124</v>
      </c>
      <c r="B144" t="s">
        <v>10</v>
      </c>
      <c r="F144">
        <v>1.9104000000000001</v>
      </c>
      <c r="G144">
        <v>1.6043000000000001</v>
      </c>
      <c r="H144">
        <v>2.2164999999999999</v>
      </c>
    </row>
    <row r="145" spans="1:9" x14ac:dyDescent="0.35">
      <c r="A145" t="s">
        <v>124</v>
      </c>
      <c r="B145" t="s">
        <v>11</v>
      </c>
      <c r="F145">
        <v>2.0148999999999999</v>
      </c>
      <c r="G145">
        <v>1.7211000000000001</v>
      </c>
      <c r="H145">
        <v>2.3088000000000002</v>
      </c>
    </row>
    <row r="146" spans="1:9" x14ac:dyDescent="0.35">
      <c r="A146" t="s">
        <v>125</v>
      </c>
      <c r="B146" t="s">
        <v>0</v>
      </c>
      <c r="C146">
        <v>2.1320999999999999</v>
      </c>
      <c r="D146">
        <v>1.3563000000000001</v>
      </c>
      <c r="E146">
        <v>2.9079000000000002</v>
      </c>
      <c r="F146">
        <v>2.3184</v>
      </c>
      <c r="G146">
        <v>1.9764999999999999</v>
      </c>
      <c r="H146">
        <v>2.6604000000000001</v>
      </c>
      <c r="I146" t="str">
        <f t="shared" ref="I146:I147" si="3">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5">
      <c r="A147" t="s">
        <v>125</v>
      </c>
      <c r="B147" t="s">
        <v>1</v>
      </c>
      <c r="C147">
        <v>2.2193999999999998</v>
      </c>
      <c r="D147">
        <v>1.6329</v>
      </c>
      <c r="E147">
        <v>2.8058000000000001</v>
      </c>
      <c r="F147">
        <v>2.4262999999999999</v>
      </c>
      <c r="G147">
        <v>2.0973000000000002</v>
      </c>
      <c r="H147">
        <v>2.7551999999999999</v>
      </c>
      <c r="I147" t="str">
        <f t="shared" si="3"/>
        <v>In Nov, absenteeism was not significantly higher than expected among workers in Public Administration Industries.</v>
      </c>
    </row>
    <row r="148" spans="1:9" x14ac:dyDescent="0.35">
      <c r="A148" t="s">
        <v>125</v>
      </c>
      <c r="B148" t="s">
        <v>2</v>
      </c>
      <c r="F148">
        <v>3.4952999999999999</v>
      </c>
      <c r="G148">
        <v>3.1194000000000002</v>
      </c>
      <c r="H148">
        <v>3.8711000000000002</v>
      </c>
    </row>
    <row r="149" spans="1:9" x14ac:dyDescent="0.35">
      <c r="A149" t="s">
        <v>125</v>
      </c>
      <c r="B149" t="s">
        <v>3</v>
      </c>
      <c r="F149">
        <v>3.5581</v>
      </c>
      <c r="G149">
        <v>3.153</v>
      </c>
      <c r="H149">
        <v>3.9632000000000001</v>
      </c>
    </row>
    <row r="150" spans="1:9" x14ac:dyDescent="0.35">
      <c r="A150" t="s">
        <v>125</v>
      </c>
      <c r="B150" t="s">
        <v>4</v>
      </c>
      <c r="F150">
        <v>2.6876000000000002</v>
      </c>
      <c r="G150">
        <v>2.3424</v>
      </c>
      <c r="H150">
        <v>3.0329000000000002</v>
      </c>
    </row>
    <row r="151" spans="1:9" x14ac:dyDescent="0.35">
      <c r="A151" t="s">
        <v>125</v>
      </c>
      <c r="B151" t="s">
        <v>5</v>
      </c>
      <c r="F151">
        <v>2.8330000000000002</v>
      </c>
      <c r="G151">
        <v>2.4691000000000001</v>
      </c>
      <c r="H151">
        <v>3.1968999999999999</v>
      </c>
    </row>
    <row r="152" spans="1:9" x14ac:dyDescent="0.35">
      <c r="A152" t="s">
        <v>125</v>
      </c>
      <c r="B152" t="s">
        <v>6</v>
      </c>
      <c r="F152">
        <v>2.5072999999999999</v>
      </c>
      <c r="G152">
        <v>2.1004999999999998</v>
      </c>
      <c r="H152">
        <v>2.9140999999999999</v>
      </c>
    </row>
    <row r="153" spans="1:9" x14ac:dyDescent="0.35">
      <c r="A153" t="s">
        <v>125</v>
      </c>
      <c r="B153" t="s">
        <v>7</v>
      </c>
      <c r="F153">
        <v>2.2776000000000001</v>
      </c>
      <c r="G153">
        <v>1.946</v>
      </c>
      <c r="H153">
        <v>2.6093000000000002</v>
      </c>
    </row>
    <row r="154" spans="1:9" x14ac:dyDescent="0.35">
      <c r="A154" t="s">
        <v>125</v>
      </c>
      <c r="B154" t="s">
        <v>8</v>
      </c>
      <c r="F154">
        <v>2.1244000000000001</v>
      </c>
      <c r="G154">
        <v>1.6451</v>
      </c>
      <c r="H154">
        <v>2.6036000000000001</v>
      </c>
    </row>
    <row r="155" spans="1:9" x14ac:dyDescent="0.35">
      <c r="A155" t="s">
        <v>125</v>
      </c>
      <c r="B155" t="s">
        <v>9</v>
      </c>
      <c r="F155">
        <v>2.3401000000000001</v>
      </c>
      <c r="G155">
        <v>2.0661999999999998</v>
      </c>
      <c r="H155">
        <v>2.6139999999999999</v>
      </c>
    </row>
    <row r="156" spans="1:9" x14ac:dyDescent="0.35">
      <c r="A156" t="s">
        <v>125</v>
      </c>
      <c r="B156" t="s">
        <v>10</v>
      </c>
      <c r="F156">
        <v>2.4963000000000002</v>
      </c>
      <c r="G156">
        <v>2.1806999999999999</v>
      </c>
      <c r="H156">
        <v>2.8117999999999999</v>
      </c>
    </row>
    <row r="157" spans="1:9" x14ac:dyDescent="0.35">
      <c r="A157" t="s">
        <v>125</v>
      </c>
      <c r="B157" t="s">
        <v>11</v>
      </c>
      <c r="F157">
        <v>2.5253000000000001</v>
      </c>
      <c r="G157">
        <v>2.1970999999999998</v>
      </c>
      <c r="H157">
        <v>2.8534999999999999</v>
      </c>
    </row>
  </sheetData>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activeCell="D14" sqref="D14"/>
    </sheetView>
  </sheetViews>
  <sheetFormatPr defaultRowHeight="14.5" x14ac:dyDescent="0.35"/>
  <cols>
    <col min="3" max="3" width="15.36328125" customWidth="1"/>
    <col min="4" max="4" width="9.08984375" customWidth="1"/>
  </cols>
  <sheetData>
    <row r="1" spans="1:4" x14ac:dyDescent="0.35">
      <c r="A1" t="s">
        <v>12</v>
      </c>
      <c r="B1" t="s">
        <v>56</v>
      </c>
      <c r="C1" t="s">
        <v>57</v>
      </c>
      <c r="D1" t="s">
        <v>109</v>
      </c>
    </row>
    <row r="2" spans="1:4" x14ac:dyDescent="0.35">
      <c r="A2" t="s">
        <v>1</v>
      </c>
      <c r="B2" t="s">
        <v>58</v>
      </c>
      <c r="C2">
        <v>1.6124000000000001</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Nov, absenteeism in AL placed it in the first quintile of absenteeism for all 50 states.</v>
      </c>
    </row>
    <row r="3" spans="1:4" x14ac:dyDescent="0.35">
      <c r="A3" t="s">
        <v>1</v>
      </c>
      <c r="B3" t="s">
        <v>59</v>
      </c>
      <c r="C3">
        <v>3.3717999999999999</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Nov, absenteeism in AK placed it in the fifth quintile of absenteeism for all 50 states.</v>
      </c>
    </row>
    <row r="4" spans="1:4" x14ac:dyDescent="0.35">
      <c r="A4" t="s">
        <v>1</v>
      </c>
      <c r="B4" t="s">
        <v>60</v>
      </c>
      <c r="C4">
        <v>2.2242999999999999</v>
      </c>
      <c r="D4" t="str">
        <f t="shared" si="0"/>
        <v>In Nov, absenteeism in AZ placed it in the third quintile of absenteeism for all 50 states.</v>
      </c>
    </row>
    <row r="5" spans="1:4" x14ac:dyDescent="0.35">
      <c r="A5" t="s">
        <v>1</v>
      </c>
      <c r="B5" t="s">
        <v>61</v>
      </c>
      <c r="C5">
        <v>2.4506000000000001</v>
      </c>
      <c r="D5" t="str">
        <f t="shared" si="0"/>
        <v>In Nov, absenteeism in AR placed it in the fourth quintile of absenteeism for all 50 states.</v>
      </c>
    </row>
    <row r="6" spans="1:4" x14ac:dyDescent="0.35">
      <c r="A6" t="s">
        <v>1</v>
      </c>
      <c r="B6" t="s">
        <v>62</v>
      </c>
      <c r="C6">
        <v>2.4750000000000001</v>
      </c>
      <c r="D6" t="str">
        <f t="shared" si="0"/>
        <v>In Nov, absenteeism in CA placed it in the fourth quintile of absenteeism for all 50 states.</v>
      </c>
    </row>
    <row r="7" spans="1:4" x14ac:dyDescent="0.35">
      <c r="A7" t="s">
        <v>1</v>
      </c>
      <c r="B7" t="s">
        <v>63</v>
      </c>
      <c r="C7">
        <v>3.6316000000000002</v>
      </c>
      <c r="D7" t="str">
        <f t="shared" si="0"/>
        <v>In Nov, absenteeism in CO placed it in the fifth quintile of absenteeism for all 50 states.</v>
      </c>
    </row>
    <row r="8" spans="1:4" x14ac:dyDescent="0.35">
      <c r="A8" t="s">
        <v>1</v>
      </c>
      <c r="B8" t="s">
        <v>64</v>
      </c>
      <c r="C8">
        <v>1.831</v>
      </c>
      <c r="D8" t="str">
        <f t="shared" si="0"/>
        <v>In Nov, absenteeism in CT placed it in the second quintile of absenteeism for all 50 states.</v>
      </c>
    </row>
    <row r="9" spans="1:4" x14ac:dyDescent="0.35">
      <c r="A9" t="s">
        <v>1</v>
      </c>
      <c r="B9" t="s">
        <v>65</v>
      </c>
      <c r="C9">
        <v>2.1654</v>
      </c>
      <c r="D9" t="str">
        <f t="shared" si="0"/>
        <v>In Nov, absenteeism in DE placed it in the third quintile of absenteeism for all 50 states.</v>
      </c>
    </row>
    <row r="10" spans="1:4" x14ac:dyDescent="0.35">
      <c r="A10" t="s">
        <v>1</v>
      </c>
      <c r="B10" t="s">
        <v>66</v>
      </c>
      <c r="C10">
        <v>1.7882</v>
      </c>
      <c r="D10" t="str">
        <f t="shared" si="0"/>
        <v>In Nov, absenteeism in DC placed it in the second quintile of absenteeism for all 50 states.</v>
      </c>
    </row>
    <row r="11" spans="1:4" x14ac:dyDescent="0.35">
      <c r="A11" t="s">
        <v>1</v>
      </c>
      <c r="B11" t="s">
        <v>67</v>
      </c>
      <c r="C11">
        <v>0.90669999999999995</v>
      </c>
      <c r="D11" t="str">
        <f t="shared" si="0"/>
        <v>In Nov, absenteeism in FL placed it in the first quintile of absenteeism for all 50 states.</v>
      </c>
    </row>
    <row r="12" spans="1:4" x14ac:dyDescent="0.35">
      <c r="A12" t="s">
        <v>1</v>
      </c>
      <c r="B12" t="s">
        <v>68</v>
      </c>
      <c r="C12">
        <v>1.6424000000000001</v>
      </c>
      <c r="D12" t="str">
        <f t="shared" si="0"/>
        <v>In Nov, absenteeism in GA placed it in the first quintile of absenteeism for all 50 states.</v>
      </c>
    </row>
    <row r="13" spans="1:4" x14ac:dyDescent="0.35">
      <c r="A13" t="s">
        <v>1</v>
      </c>
      <c r="B13" t="s">
        <v>69</v>
      </c>
      <c r="C13">
        <v>2.6307999999999998</v>
      </c>
      <c r="D13" t="str">
        <f t="shared" si="0"/>
        <v>In Nov, absenteeism in HI placed it in the fourth quintile of absenteeism for all 50 states.</v>
      </c>
    </row>
    <row r="14" spans="1:4" x14ac:dyDescent="0.35">
      <c r="A14" t="s">
        <v>1</v>
      </c>
      <c r="B14" t="s">
        <v>70</v>
      </c>
      <c r="C14">
        <v>2.5768</v>
      </c>
      <c r="D14" t="str">
        <f t="shared" si="0"/>
        <v>In Nov, absenteeism in ID placed it in the fourth quintile of absenteeism for all 50 states.</v>
      </c>
    </row>
    <row r="15" spans="1:4" x14ac:dyDescent="0.35">
      <c r="A15" t="s">
        <v>1</v>
      </c>
      <c r="B15" t="s">
        <v>71</v>
      </c>
      <c r="C15">
        <v>2.2627000000000002</v>
      </c>
      <c r="D15" t="str">
        <f t="shared" si="0"/>
        <v>In Nov, absenteeism in IL placed it in the third quintile of absenteeism for all 50 states.</v>
      </c>
    </row>
    <row r="16" spans="1:4" x14ac:dyDescent="0.35">
      <c r="A16" t="s">
        <v>1</v>
      </c>
      <c r="B16" t="s">
        <v>72</v>
      </c>
      <c r="C16">
        <v>2.3062</v>
      </c>
      <c r="D16" t="str">
        <f t="shared" si="0"/>
        <v>In Nov, absenteeism in IN placed it in the third quintile of absenteeism for all 50 states.</v>
      </c>
    </row>
    <row r="17" spans="1:4" x14ac:dyDescent="0.35">
      <c r="A17" t="s">
        <v>1</v>
      </c>
      <c r="B17" t="s">
        <v>73</v>
      </c>
      <c r="C17">
        <v>1.8742000000000001</v>
      </c>
      <c r="D17" t="str">
        <f t="shared" si="0"/>
        <v>In Nov, absenteeism in IA placed it in the second quintile of absenteeism for all 50 states.</v>
      </c>
    </row>
    <row r="18" spans="1:4" x14ac:dyDescent="0.35">
      <c r="A18" t="s">
        <v>1</v>
      </c>
      <c r="B18" t="s">
        <v>74</v>
      </c>
      <c r="C18">
        <v>1.7395</v>
      </c>
      <c r="D18" t="str">
        <f t="shared" si="0"/>
        <v>In Nov, absenteeism in KS placed it in the second quintile of absenteeism for all 50 states.</v>
      </c>
    </row>
    <row r="19" spans="1:4" x14ac:dyDescent="0.35">
      <c r="A19" t="s">
        <v>1</v>
      </c>
      <c r="B19" t="s">
        <v>75</v>
      </c>
      <c r="C19">
        <v>2.919</v>
      </c>
      <c r="D19" t="str">
        <f t="shared" si="0"/>
        <v>In Nov, absenteeism in KY placed it in the fourth quintile of absenteeism for all 50 states.</v>
      </c>
    </row>
    <row r="20" spans="1:4" x14ac:dyDescent="0.35">
      <c r="A20" t="s">
        <v>1</v>
      </c>
      <c r="B20" t="s">
        <v>76</v>
      </c>
      <c r="C20">
        <v>1.762</v>
      </c>
      <c r="D20" t="str">
        <f t="shared" si="0"/>
        <v>In Nov, absenteeism in LA placed it in the second quintile of absenteeism for all 50 states.</v>
      </c>
    </row>
    <row r="21" spans="1:4" x14ac:dyDescent="0.35">
      <c r="A21" t="s">
        <v>1</v>
      </c>
      <c r="B21" t="s">
        <v>77</v>
      </c>
      <c r="C21">
        <v>2.7885</v>
      </c>
      <c r="D21" t="str">
        <f t="shared" si="0"/>
        <v>In Nov, absenteeism in ME placed it in the fourth quintile of absenteeism for all 50 states.</v>
      </c>
    </row>
    <row r="22" spans="1:4" x14ac:dyDescent="0.35">
      <c r="A22" t="s">
        <v>1</v>
      </c>
      <c r="B22" t="s">
        <v>78</v>
      </c>
      <c r="C22">
        <v>2.3374000000000001</v>
      </c>
      <c r="D22" t="str">
        <f t="shared" si="0"/>
        <v>In Nov, absenteeism in MD placed it in the third quintile of absenteeism for all 50 states.</v>
      </c>
    </row>
    <row r="23" spans="1:4" x14ac:dyDescent="0.35">
      <c r="A23" t="s">
        <v>1</v>
      </c>
      <c r="B23" t="s">
        <v>79</v>
      </c>
      <c r="C23">
        <v>1.7281</v>
      </c>
      <c r="D23" t="str">
        <f t="shared" si="0"/>
        <v>In Nov, absenteeism in MA placed it in the first quintile of absenteeism for all 50 states.</v>
      </c>
    </row>
    <row r="24" spans="1:4" x14ac:dyDescent="0.35">
      <c r="A24" t="s">
        <v>1</v>
      </c>
      <c r="B24" t="s">
        <v>80</v>
      </c>
      <c r="C24">
        <v>1.661</v>
      </c>
      <c r="D24" t="str">
        <f t="shared" si="0"/>
        <v>In Nov, absenteeism in MI placed it in the first quintile of absenteeism for all 50 states.</v>
      </c>
    </row>
    <row r="25" spans="1:4" x14ac:dyDescent="0.35">
      <c r="A25" t="s">
        <v>1</v>
      </c>
      <c r="B25" t="s">
        <v>81</v>
      </c>
      <c r="C25">
        <v>2.4500999999999999</v>
      </c>
      <c r="D25" t="str">
        <f t="shared" si="0"/>
        <v>In Nov, absenteeism in MN placed it in the third quintile of absenteeism for all 50 states.</v>
      </c>
    </row>
    <row r="26" spans="1:4" x14ac:dyDescent="0.35">
      <c r="A26" t="s">
        <v>1</v>
      </c>
      <c r="B26" t="s">
        <v>82</v>
      </c>
      <c r="C26">
        <v>1.9398</v>
      </c>
      <c r="D26" t="str">
        <f t="shared" si="0"/>
        <v>In Nov, absenteeism in MS placed it in the second quintile of absenteeism for all 50 states.</v>
      </c>
    </row>
    <row r="27" spans="1:4" x14ac:dyDescent="0.35">
      <c r="A27" t="s">
        <v>1</v>
      </c>
      <c r="B27" t="s">
        <v>83</v>
      </c>
      <c r="C27">
        <v>2.9371</v>
      </c>
      <c r="D27" t="str">
        <f t="shared" si="0"/>
        <v>In Nov, absenteeism in MO placed it in the fifth quintile of absenteeism for all 50 states.</v>
      </c>
    </row>
    <row r="28" spans="1:4" x14ac:dyDescent="0.35">
      <c r="A28" t="s">
        <v>1</v>
      </c>
      <c r="B28" t="s">
        <v>84</v>
      </c>
      <c r="C28">
        <v>3.9922</v>
      </c>
      <c r="D28" t="str">
        <f t="shared" si="0"/>
        <v>In Nov, absenteeism in MT placed it in the fifth quintile of absenteeism for all 50 states.</v>
      </c>
    </row>
    <row r="29" spans="1:4" x14ac:dyDescent="0.35">
      <c r="A29" t="s">
        <v>1</v>
      </c>
      <c r="B29" t="s">
        <v>85</v>
      </c>
      <c r="C29">
        <v>3.411</v>
      </c>
      <c r="D29" t="str">
        <f t="shared" si="0"/>
        <v>In Nov, absenteeism in NE placed it in the fifth quintile of absenteeism for all 50 states.</v>
      </c>
    </row>
    <row r="30" spans="1:4" x14ac:dyDescent="0.35">
      <c r="A30" t="s">
        <v>1</v>
      </c>
      <c r="B30" t="s">
        <v>86</v>
      </c>
      <c r="C30">
        <v>1.6355999999999999</v>
      </c>
      <c r="D30" t="str">
        <f t="shared" si="0"/>
        <v>In Nov, absenteeism in NV placed it in the first quintile of absenteeism for all 50 states.</v>
      </c>
    </row>
    <row r="31" spans="1:4" x14ac:dyDescent="0.35">
      <c r="A31" t="s">
        <v>1</v>
      </c>
      <c r="B31" t="s">
        <v>87</v>
      </c>
      <c r="C31">
        <v>1.6851</v>
      </c>
      <c r="D31" t="str">
        <f t="shared" si="0"/>
        <v>In Nov, absenteeism in NH placed it in the first quintile of absenteeism for all 50 states.</v>
      </c>
    </row>
    <row r="32" spans="1:4" x14ac:dyDescent="0.35">
      <c r="A32" t="s">
        <v>1</v>
      </c>
      <c r="B32" t="s">
        <v>88</v>
      </c>
      <c r="C32">
        <v>1.8023</v>
      </c>
      <c r="D32" t="str">
        <f t="shared" si="0"/>
        <v>In Nov, absenteeism in NJ placed it in the second quintile of absenteeism for all 50 states.</v>
      </c>
    </row>
    <row r="33" spans="1:4" x14ac:dyDescent="0.35">
      <c r="A33" t="s">
        <v>1</v>
      </c>
      <c r="B33" t="s">
        <v>89</v>
      </c>
      <c r="C33">
        <v>1.9807999999999999</v>
      </c>
      <c r="D33" t="str">
        <f t="shared" si="0"/>
        <v>In Nov, absenteeism in NM placed it in the second quintile of absenteeism for all 50 states.</v>
      </c>
    </row>
    <row r="34" spans="1:4" x14ac:dyDescent="0.35">
      <c r="A34" t="s">
        <v>1</v>
      </c>
      <c r="B34" t="s">
        <v>90</v>
      </c>
      <c r="C34">
        <v>2.0962000000000001</v>
      </c>
      <c r="D34" t="str">
        <f t="shared" si="0"/>
        <v>In Nov, absenteeism in NY placed it in the second quintile of absenteeism for all 50 states.</v>
      </c>
    </row>
    <row r="35" spans="1:4" x14ac:dyDescent="0.35">
      <c r="A35" t="s">
        <v>1</v>
      </c>
      <c r="B35" t="s">
        <v>91</v>
      </c>
      <c r="C35">
        <v>2.0651000000000002</v>
      </c>
      <c r="D35" t="str">
        <f t="shared" si="0"/>
        <v>In Nov, absenteeism in NC placed it in the second quintile of absenteeism for all 50 states.</v>
      </c>
    </row>
    <row r="36" spans="1:4" x14ac:dyDescent="0.35">
      <c r="A36" t="s">
        <v>1</v>
      </c>
      <c r="B36" t="s">
        <v>92</v>
      </c>
      <c r="C36">
        <v>3.4053</v>
      </c>
      <c r="D36" t="str">
        <f t="shared" si="0"/>
        <v>In Nov, absenteeism in ND placed it in the fifth quintile of absenteeism for all 50 states.</v>
      </c>
    </row>
    <row r="37" spans="1:4" x14ac:dyDescent="0.35">
      <c r="A37" t="s">
        <v>1</v>
      </c>
      <c r="B37" t="s">
        <v>93</v>
      </c>
      <c r="C37">
        <v>3.9586999999999999</v>
      </c>
      <c r="D37" t="str">
        <f t="shared" si="0"/>
        <v>In Nov, absenteeism in OH placed it in the fifth quintile of absenteeism for all 50 states.</v>
      </c>
    </row>
    <row r="38" spans="1:4" x14ac:dyDescent="0.35">
      <c r="A38" t="s">
        <v>1</v>
      </c>
      <c r="B38" t="s">
        <v>94</v>
      </c>
      <c r="C38">
        <v>2.5162</v>
      </c>
      <c r="D38" t="str">
        <f t="shared" si="0"/>
        <v>In Nov, absenteeism in OK placed it in the fourth quintile of absenteeism for all 50 states.</v>
      </c>
    </row>
    <row r="39" spans="1:4" x14ac:dyDescent="0.35">
      <c r="A39" t="s">
        <v>1</v>
      </c>
      <c r="B39" t="s">
        <v>95</v>
      </c>
      <c r="C39">
        <v>3.1198999999999999</v>
      </c>
      <c r="D39" t="str">
        <f t="shared" si="0"/>
        <v>In Nov, absenteeism in OR placed it in the fifth quintile of absenteeism for all 50 states.</v>
      </c>
    </row>
    <row r="40" spans="1:4" x14ac:dyDescent="0.35">
      <c r="A40" t="s">
        <v>1</v>
      </c>
      <c r="B40" t="s">
        <v>96</v>
      </c>
      <c r="C40">
        <v>1.4916</v>
      </c>
      <c r="D40" t="str">
        <f t="shared" si="0"/>
        <v>In Nov, absenteeism in PA placed it in the first quintile of absenteeism for all 50 states.</v>
      </c>
    </row>
    <row r="41" spans="1:4" x14ac:dyDescent="0.35">
      <c r="A41" t="s">
        <v>1</v>
      </c>
      <c r="B41" t="s">
        <v>97</v>
      </c>
      <c r="C41">
        <v>1.0659000000000001</v>
      </c>
      <c r="D41" t="str">
        <f t="shared" si="0"/>
        <v>In Nov, absenteeism in RI placed it in the first quintile of absenteeism for all 50 states.</v>
      </c>
    </row>
    <row r="42" spans="1:4" x14ac:dyDescent="0.35">
      <c r="A42" t="s">
        <v>1</v>
      </c>
      <c r="B42" t="s">
        <v>98</v>
      </c>
      <c r="C42">
        <v>1.3189</v>
      </c>
      <c r="D42" t="str">
        <f t="shared" si="0"/>
        <v>In Nov, absenteeism in SC placed it in the first quintile of absenteeism for all 50 states.</v>
      </c>
    </row>
    <row r="43" spans="1:4" x14ac:dyDescent="0.35">
      <c r="A43" t="s">
        <v>1</v>
      </c>
      <c r="B43" t="s">
        <v>99</v>
      </c>
      <c r="C43">
        <v>2.5259999999999998</v>
      </c>
      <c r="D43" t="str">
        <f t="shared" si="0"/>
        <v>In Nov, absenteeism in SD placed it in the fourth quintile of absenteeism for all 50 states.</v>
      </c>
    </row>
    <row r="44" spans="1:4" x14ac:dyDescent="0.35">
      <c r="A44" t="s">
        <v>1</v>
      </c>
      <c r="B44" t="s">
        <v>100</v>
      </c>
      <c r="C44">
        <v>3.1617999999999999</v>
      </c>
      <c r="D44" t="str">
        <f t="shared" si="0"/>
        <v>In Nov, absenteeism in TN placed it in the fifth quintile of absenteeism for all 50 states.</v>
      </c>
    </row>
    <row r="45" spans="1:4" x14ac:dyDescent="0.35">
      <c r="A45" t="s">
        <v>1</v>
      </c>
      <c r="B45" t="s">
        <v>101</v>
      </c>
      <c r="C45">
        <v>2.3896999999999999</v>
      </c>
      <c r="D45" t="str">
        <f t="shared" si="0"/>
        <v>In Nov, absenteeism in TX placed it in the third quintile of absenteeism for all 50 states.</v>
      </c>
    </row>
    <row r="46" spans="1:4" x14ac:dyDescent="0.35">
      <c r="A46" t="s">
        <v>1</v>
      </c>
      <c r="B46" t="s">
        <v>102</v>
      </c>
      <c r="C46">
        <v>2.7597999999999998</v>
      </c>
      <c r="D46" t="str">
        <f t="shared" si="0"/>
        <v>In Nov, absenteeism in UT placed it in the fourth quintile of absenteeism for all 50 states.</v>
      </c>
    </row>
    <row r="47" spans="1:4" x14ac:dyDescent="0.35">
      <c r="A47" t="s">
        <v>1</v>
      </c>
      <c r="B47" t="s">
        <v>103</v>
      </c>
      <c r="C47">
        <v>2.2227000000000001</v>
      </c>
      <c r="D47" t="str">
        <f t="shared" si="0"/>
        <v>In Nov, absenteeism in VT placed it in the third quintile of absenteeism for all 50 states.</v>
      </c>
    </row>
    <row r="48" spans="1:4" x14ac:dyDescent="0.35">
      <c r="A48" t="s">
        <v>1</v>
      </c>
      <c r="B48" t="s">
        <v>104</v>
      </c>
      <c r="C48">
        <v>2.1111</v>
      </c>
      <c r="D48" t="str">
        <f t="shared" si="0"/>
        <v>In Nov, absenteeism in VA placed it in the third quintile of absenteeism for all 50 states.</v>
      </c>
    </row>
    <row r="49" spans="1:4" x14ac:dyDescent="0.35">
      <c r="A49" t="s">
        <v>1</v>
      </c>
      <c r="B49" t="s">
        <v>105</v>
      </c>
      <c r="C49">
        <v>3.6373000000000002</v>
      </c>
      <c r="D49" t="str">
        <f t="shared" si="0"/>
        <v>In Nov, absenteeism in WA placed it in the fifth quintile of absenteeism for all 50 states.</v>
      </c>
    </row>
    <row r="50" spans="1:4" x14ac:dyDescent="0.35">
      <c r="A50" t="s">
        <v>1</v>
      </c>
      <c r="B50" t="s">
        <v>106</v>
      </c>
      <c r="C50">
        <v>2.2433999999999998</v>
      </c>
      <c r="D50" t="str">
        <f t="shared" si="0"/>
        <v>In Nov, absenteeism in WV placed it in the third quintile of absenteeism for all 50 states.</v>
      </c>
    </row>
    <row r="51" spans="1:4" x14ac:dyDescent="0.35">
      <c r="A51" t="s">
        <v>1</v>
      </c>
      <c r="B51" t="s">
        <v>107</v>
      </c>
      <c r="C51">
        <v>2.6848999999999998</v>
      </c>
      <c r="D51" t="str">
        <f t="shared" si="0"/>
        <v>In Nov, absenteeism in WI placed it in the fourth quintile of absenteeism for all 50 states.</v>
      </c>
    </row>
    <row r="52" spans="1:4" x14ac:dyDescent="0.35">
      <c r="A52" t="s">
        <v>1</v>
      </c>
      <c r="B52" t="s">
        <v>108</v>
      </c>
      <c r="C52">
        <v>3.9986000000000002</v>
      </c>
      <c r="D52" t="str">
        <f t="shared" si="0"/>
        <v>In Nov, absenteeism in WY placed it in the fifth quintile of absenteeism for all 50 states.</v>
      </c>
    </row>
  </sheetData>
  <phoneticPr fontId="21"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56"/>
  <sheetViews>
    <sheetView zoomScaleNormal="100" workbookViewId="0">
      <selection activeCell="I18" sqref="I18"/>
    </sheetView>
  </sheetViews>
  <sheetFormatPr defaultRowHeight="14.5" x14ac:dyDescent="0.35"/>
  <cols>
    <col min="1" max="1" width="50.453125" style="2" customWidth="1"/>
    <col min="2" max="15" width="6.6328125" customWidth="1"/>
  </cols>
  <sheetData>
    <row r="1" spans="1:18" ht="21" x14ac:dyDescent="0.5">
      <c r="A1" s="18" t="s">
        <v>127</v>
      </c>
      <c r="B1" s="21" t="s">
        <v>0</v>
      </c>
      <c r="C1" s="21" t="s">
        <v>1</v>
      </c>
      <c r="D1" s="21" t="s">
        <v>2</v>
      </c>
      <c r="E1" s="21" t="s">
        <v>3</v>
      </c>
      <c r="F1" s="21" t="s">
        <v>4</v>
      </c>
      <c r="G1" s="21" t="s">
        <v>5</v>
      </c>
      <c r="H1" s="21" t="s">
        <v>6</v>
      </c>
      <c r="I1" s="21" t="s">
        <v>7</v>
      </c>
      <c r="J1" s="21" t="s">
        <v>8</v>
      </c>
      <c r="K1" s="21" t="s">
        <v>9</v>
      </c>
      <c r="L1" s="21" t="s">
        <v>10</v>
      </c>
      <c r="M1" s="22" t="s">
        <v>11</v>
      </c>
      <c r="N1" s="15"/>
      <c r="O1" s="15"/>
    </row>
    <row r="2" spans="1:18" s="15" customFormat="1" ht="18" customHeight="1" x14ac:dyDescent="0.45">
      <c r="A2" s="13" t="s">
        <v>128</v>
      </c>
      <c r="B2" s="23" t="str">
        <f>_xlfn.IFS('Obs vs Exp in FT Worker'!$C2&gt;'Obs vs Exp in FT Worker'!$G2,"A",'Obs vs Exp in FT Worker'!$B2&gt;'Obs vs Exp in FT Worker'!$G2,"W",'Obs vs Exp in FT Worker'!$B2&lt;='Obs vs Exp in FT Worker'!$G2," ")</f>
        <v>W</v>
      </c>
      <c r="C2" s="23" t="str">
        <f>_xlfn.IFS('Obs vs Exp in FT Worker'!$C3&gt;'Obs vs Exp in FT Worker'!$G3,"A",'Obs vs Exp in FT Worker'!$B3&gt;'Obs vs Exp in FT Worker'!$G3,"W",'Obs vs Exp in FT Worker'!$B3&lt;='Obs vs Exp in FT Worker'!$G3," ")</f>
        <v xml:space="preserve"> </v>
      </c>
      <c r="D2" s="23" t="str">
        <f>_xlfn.IFS('Obs vs Exp in FT Worker'!$C4&gt;'Obs vs Exp in FT Worker'!$G4,"A",'Obs vs Exp in FT Worker'!$B4&gt;'Obs vs Exp in FT Worker'!$G4,"W",'Obs vs Exp in FT Worker'!$B4&lt;='Obs vs Exp in FT Worker'!$G4," ")</f>
        <v xml:space="preserve"> </v>
      </c>
      <c r="E2" s="23" t="str">
        <f>_xlfn.IFS('Obs vs Exp in FT Worker'!$C5&gt;'Obs vs Exp in FT Worker'!$G5,"A",'Obs vs Exp in FT Worker'!$B5&gt;'Obs vs Exp in FT Worker'!$G5,"W",'Obs vs Exp in FT Worker'!$B5&lt;='Obs vs Exp in FT Worker'!$G5," ")</f>
        <v xml:space="preserve"> </v>
      </c>
      <c r="F2" s="23" t="str">
        <f>_xlfn.IFS('Obs vs Exp in FT Worker'!$C6&gt;'Obs vs Exp in FT Worker'!$G6,"A",'Obs vs Exp in FT Worker'!$B6&gt;'Obs vs Exp in FT Worker'!$G6,"W",'Obs vs Exp in FT Worker'!$B6&lt;='Obs vs Exp in FT Worker'!$G6," ")</f>
        <v xml:space="preserve"> </v>
      </c>
      <c r="G2" s="23" t="str">
        <f>_xlfn.IFS('Obs vs Exp in FT Worker'!$C7&gt;'Obs vs Exp in FT Worker'!$G7,"A",'Obs vs Exp in FT Worker'!$B7&gt;'Obs vs Exp in FT Worker'!$G7,"W",'Obs vs Exp in FT Worker'!$B7&lt;='Obs vs Exp in FT Worker'!$G7," ")</f>
        <v xml:space="preserve"> </v>
      </c>
      <c r="H2" s="23" t="str">
        <f>_xlfn.IFS('Obs vs Exp in FT Worker'!$C8&gt;'Obs vs Exp in FT Worker'!$G8,"A",'Obs vs Exp in FT Worker'!$B8&gt;'Obs vs Exp in FT Worker'!$G8,"W",'Obs vs Exp in FT Worker'!$B8&lt;='Obs vs Exp in FT Worker'!$G8," ")</f>
        <v xml:space="preserve"> </v>
      </c>
      <c r="I2" s="23" t="str">
        <f>_xlfn.IFS('Obs vs Exp in FT Worker'!$C9&gt;'Obs vs Exp in FT Worker'!$G9,"A",'Obs vs Exp in FT Worker'!$B9&gt;'Obs vs Exp in FT Worker'!$G9,"W",'Obs vs Exp in FT Worker'!$B9&lt;='Obs vs Exp in FT Worker'!$G9," ")</f>
        <v xml:space="preserve"> </v>
      </c>
      <c r="J2" s="23" t="str">
        <f>_xlfn.IFS('Obs vs Exp in FT Worker'!$C10&gt;'Obs vs Exp in FT Worker'!$G10,"A",'Obs vs Exp in FT Worker'!$B10&gt;'Obs vs Exp in FT Worker'!$G10,"W",'Obs vs Exp in FT Worker'!$B10&lt;='Obs vs Exp in FT Worker'!$G10," ")</f>
        <v xml:space="preserve"> </v>
      </c>
      <c r="K2" s="23" t="str">
        <f>_xlfn.IFS('Obs vs Exp in FT Worker'!$C11&gt;'Obs vs Exp in FT Worker'!$G11,"A",'Obs vs Exp in FT Worker'!$B11&gt;'Obs vs Exp in FT Worker'!$G11,"W",'Obs vs Exp in FT Worker'!$B11&lt;='Obs vs Exp in FT Worker'!$G11," ")</f>
        <v xml:space="preserve"> </v>
      </c>
      <c r="L2" s="23" t="str">
        <f>_xlfn.IFS('Obs vs Exp in FT Worker'!$C12&gt;'Obs vs Exp in FT Worker'!$G12,"A",'Obs vs Exp in FT Worker'!$B12&gt;'Obs vs Exp in FT Worker'!$G12,"W",'Obs vs Exp in FT Worker'!$B12&lt;='Obs vs Exp in FT Worker'!$G12," ")</f>
        <v xml:space="preserve"> </v>
      </c>
      <c r="M2" s="23" t="str">
        <f>_xlfn.IFS('Obs vs Exp in FT Worker'!$C13&gt;'Obs vs Exp in FT Worker'!$G13,"A",'Obs vs Exp in FT Worker'!$B13&gt;'Obs vs Exp in FT Worker'!$G13,"W",'Obs vs Exp in FT Worker'!$B13&lt;='Obs vs Exp in FT Worker'!$G13," ")</f>
        <v xml:space="preserve"> </v>
      </c>
    </row>
    <row r="3" spans="1:18" s="16" customFormat="1" ht="19" customHeight="1" x14ac:dyDescent="0.45">
      <c r="A3" s="13" t="s">
        <v>41</v>
      </c>
      <c r="B3" s="12"/>
      <c r="C3" s="12"/>
      <c r="D3" s="12"/>
      <c r="E3" s="12"/>
      <c r="F3" s="12"/>
      <c r="G3" s="12"/>
      <c r="H3" s="12"/>
      <c r="I3" s="12"/>
      <c r="J3" s="12"/>
      <c r="K3" s="12"/>
      <c r="L3" s="12"/>
      <c r="M3" s="12"/>
    </row>
    <row r="4" spans="1:18" ht="15" customHeight="1" x14ac:dyDescent="0.35">
      <c r="A4" s="19" t="s">
        <v>42</v>
      </c>
      <c r="B4" s="24" t="str">
        <f>_xlfn.IFS('Obs vs Exp by Sex'!$D2&gt;'Obs vs Exp by Sex'!$H2,"A",'Obs vs Exp by Sex'!$C2&gt;'Obs vs Exp by Sex'!$H2,"W",'Obs vs Exp by Sex'!$C2&lt;='Obs vs Exp by Sex'!$H2," ")</f>
        <v xml:space="preserve"> </v>
      </c>
      <c r="C4" s="24" t="str">
        <f>_xlfn.IFS('Obs vs Exp by Sex'!$D3&gt;'Obs vs Exp by Sex'!$H3,"A",'Obs vs Exp by Sex'!$C3&gt;'Obs vs Exp by Sex'!$H3,"W",'Obs vs Exp by Sex'!$C3&lt;='Obs vs Exp by Sex'!$H3," ")</f>
        <v xml:space="preserve"> </v>
      </c>
      <c r="D4" s="24" t="str">
        <f>_xlfn.IFS('Obs vs Exp by Sex'!$D4&gt;'Obs vs Exp by Sex'!$H4,"A",'Obs vs Exp by Sex'!$C4&gt;'Obs vs Exp by Sex'!$H4,"W",'Obs vs Exp by Sex'!$C4&lt;='Obs vs Exp by Sex'!$H4," ")</f>
        <v xml:space="preserve"> </v>
      </c>
      <c r="E4" s="24" t="str">
        <f>_xlfn.IFS('Obs vs Exp by Sex'!$D5&gt;'Obs vs Exp by Sex'!$H5,"A",'Obs vs Exp by Sex'!$C5&gt;'Obs vs Exp by Sex'!$H5,"W",'Obs vs Exp by Sex'!$C5&lt;='Obs vs Exp by Sex'!$H5," ")</f>
        <v xml:space="preserve"> </v>
      </c>
      <c r="F4" s="24" t="str">
        <f>_xlfn.IFS('Obs vs Exp by Sex'!$D6&gt;'Obs vs Exp by Sex'!$H6,"A",'Obs vs Exp by Sex'!$C6&gt;'Obs vs Exp by Sex'!$H6,"W",'Obs vs Exp by Sex'!$C6&lt;='Obs vs Exp by Sex'!$H6," ")</f>
        <v xml:space="preserve"> </v>
      </c>
      <c r="G4" s="24" t="str">
        <f>_xlfn.IFS('Obs vs Exp by Sex'!$D7&gt;'Obs vs Exp by Sex'!$H7,"A",'Obs vs Exp by Sex'!$C7&gt;'Obs vs Exp by Sex'!$H7,"W",'Obs vs Exp by Sex'!$C7&lt;='Obs vs Exp by Sex'!$H7," ")</f>
        <v xml:space="preserve"> </v>
      </c>
      <c r="H4" s="24" t="str">
        <f>_xlfn.IFS('Obs vs Exp by Sex'!$D8&gt;'Obs vs Exp by Sex'!$H8,"A",'Obs vs Exp by Sex'!$C8&gt;'Obs vs Exp by Sex'!$H8,"W",'Obs vs Exp by Sex'!$C8&lt;='Obs vs Exp by Sex'!$H8," ")</f>
        <v xml:space="preserve"> </v>
      </c>
      <c r="I4" s="24" t="str">
        <f>_xlfn.IFS('Obs vs Exp by Sex'!$D9&gt;'Obs vs Exp by Sex'!$H9,"A",'Obs vs Exp by Sex'!$C9&gt;'Obs vs Exp by Sex'!$H9,"W",'Obs vs Exp by Sex'!$C9&lt;='Obs vs Exp by Sex'!$H9," ")</f>
        <v xml:space="preserve"> </v>
      </c>
      <c r="J4" s="24" t="str">
        <f>_xlfn.IFS('Obs vs Exp by Sex'!$D10&gt;'Obs vs Exp by Sex'!$H10,"A",'Obs vs Exp by Sex'!$C10&gt;'Obs vs Exp by Sex'!$H10,"W",'Obs vs Exp by Sex'!$C10&lt;='Obs vs Exp by Sex'!$H10," ")</f>
        <v xml:space="preserve"> </v>
      </c>
      <c r="K4" s="24" t="str">
        <f>_xlfn.IFS('Obs vs Exp by Sex'!$D11&gt;'Obs vs Exp by Sex'!$H11,"A",'Obs vs Exp by Sex'!$C11&gt;'Obs vs Exp by Sex'!$H11,"W",'Obs vs Exp by Sex'!$C11&lt;='Obs vs Exp by Sex'!$H11," ")</f>
        <v xml:space="preserve"> </v>
      </c>
      <c r="L4" s="24" t="str">
        <f>_xlfn.IFS('Obs vs Exp by Sex'!$D12&gt;'Obs vs Exp by Sex'!$H12,"A",'Obs vs Exp by Sex'!$C12&gt;'Obs vs Exp by Sex'!$H12,"W",'Obs vs Exp by Sex'!$C12&lt;='Obs vs Exp by Sex'!$H12," ")</f>
        <v xml:space="preserve"> </v>
      </c>
      <c r="M4" s="24" t="str">
        <f>_xlfn.IFS('Obs vs Exp by Sex'!$D13&gt;'Obs vs Exp by Sex'!$H13,"A",'Obs vs Exp by Sex'!$C13&gt;'Obs vs Exp by Sex'!$H13,"W",'Obs vs Exp by Sex'!$C13&lt;='Obs vs Exp by Sex'!$H13," ")</f>
        <v xml:space="preserve"> </v>
      </c>
      <c r="O4" s="2"/>
      <c r="P4" s="2"/>
      <c r="Q4" s="2"/>
      <c r="R4" s="2"/>
    </row>
    <row r="5" spans="1:18" ht="15" customHeight="1" x14ac:dyDescent="0.35">
      <c r="A5" s="19" t="s">
        <v>43</v>
      </c>
      <c r="B5" s="24" t="str">
        <f>_xlfn.IFS('Obs vs Exp by Sex'!$D14&gt;'Obs vs Exp by Sex'!$H14,"A",'Obs vs Exp by Sex'!$C14&gt;'Obs vs Exp by Sex'!$H14,"W",'Obs vs Exp by Sex'!$C14&lt;='Obs vs Exp by Sex'!$H14," ")</f>
        <v>W</v>
      </c>
      <c r="C5" s="24" t="str">
        <f>_xlfn.IFS('Obs vs Exp by Sex'!$D15&gt;'Obs vs Exp by Sex'!$H15,"A",'Obs vs Exp by Sex'!$C15&gt;'Obs vs Exp by Sex'!$H15,"W",'Obs vs Exp by Sex'!$C15&lt;='Obs vs Exp by Sex'!$H15," ")</f>
        <v>W</v>
      </c>
      <c r="D5" s="24" t="str">
        <f>_xlfn.IFS('Obs vs Exp by Sex'!$D16&gt;'Obs vs Exp by Sex'!$H16,"A",'Obs vs Exp by Sex'!$C16&gt;'Obs vs Exp by Sex'!$H16,"W",'Obs vs Exp by Sex'!$C16&lt;='Obs vs Exp by Sex'!$H16," ")</f>
        <v xml:space="preserve"> </v>
      </c>
      <c r="E5" s="24" t="str">
        <f>_xlfn.IFS('Obs vs Exp by Sex'!$D17&gt;'Obs vs Exp by Sex'!$H17,"A",'Obs vs Exp by Sex'!$C17&gt;'Obs vs Exp by Sex'!$H17,"W",'Obs vs Exp by Sex'!$C17&lt;='Obs vs Exp by Sex'!$H17," ")</f>
        <v xml:space="preserve"> </v>
      </c>
      <c r="F5" s="24" t="str">
        <f>_xlfn.IFS('Obs vs Exp by Sex'!$D18&gt;'Obs vs Exp by Sex'!$H18,"A",'Obs vs Exp by Sex'!$C18&gt;'Obs vs Exp by Sex'!$H18,"W",'Obs vs Exp by Sex'!$C18&lt;='Obs vs Exp by Sex'!$H18," ")</f>
        <v xml:space="preserve"> </v>
      </c>
      <c r="G5" s="24" t="str">
        <f>_xlfn.IFS('Obs vs Exp by Sex'!$D19&gt;'Obs vs Exp by Sex'!$H19,"A",'Obs vs Exp by Sex'!$C19&gt;'Obs vs Exp by Sex'!$H19,"W",'Obs vs Exp by Sex'!$C19&lt;='Obs vs Exp by Sex'!$H19," ")</f>
        <v xml:space="preserve"> </v>
      </c>
      <c r="H5" s="24" t="str">
        <f>_xlfn.IFS('Obs vs Exp by Sex'!$D20&gt;'Obs vs Exp by Sex'!$H20,"A",'Obs vs Exp by Sex'!$C20&gt;'Obs vs Exp by Sex'!$H20,"W",'Obs vs Exp by Sex'!$C20&lt;='Obs vs Exp by Sex'!$H20," ")</f>
        <v xml:space="preserve"> </v>
      </c>
      <c r="I5" s="24" t="str">
        <f>_xlfn.IFS('Obs vs Exp by Sex'!$D21&gt;'Obs vs Exp by Sex'!$H21,"A",'Obs vs Exp by Sex'!$C21&gt;'Obs vs Exp by Sex'!$H21,"W",'Obs vs Exp by Sex'!$C21&lt;='Obs vs Exp by Sex'!$H21," ")</f>
        <v xml:space="preserve"> </v>
      </c>
      <c r="J5" s="24" t="str">
        <f>_xlfn.IFS('Obs vs Exp by Sex'!$D22&gt;'Obs vs Exp by Sex'!$H22,"A",'Obs vs Exp by Sex'!$C22&gt;'Obs vs Exp by Sex'!$H22,"W",'Obs vs Exp by Sex'!$C22&lt;='Obs vs Exp by Sex'!$H22," ")</f>
        <v xml:space="preserve"> </v>
      </c>
      <c r="K5" s="24" t="str">
        <f>_xlfn.IFS('Obs vs Exp by Sex'!$D23&gt;'Obs vs Exp by Sex'!$H23,"A",'Obs vs Exp by Sex'!$C23&gt;'Obs vs Exp by Sex'!$H23,"W",'Obs vs Exp by Sex'!$C23&lt;='Obs vs Exp by Sex'!$H23," ")</f>
        <v xml:space="preserve"> </v>
      </c>
      <c r="L5" s="24" t="str">
        <f>_xlfn.IFS('Obs vs Exp by Sex'!$D24&gt;'Obs vs Exp by Sex'!$H24,"A",'Obs vs Exp by Sex'!$C24&gt;'Obs vs Exp by Sex'!$H24,"W",'Obs vs Exp by Sex'!$C24&lt;='Obs vs Exp by Sex'!$H24," ")</f>
        <v xml:space="preserve"> </v>
      </c>
      <c r="M5" s="24" t="str">
        <f>_xlfn.IFS('Obs vs Exp by Sex'!$D25&gt;'Obs vs Exp by Sex'!$H25,"A",'Obs vs Exp by Sex'!$C25&gt;'Obs vs Exp by Sex'!$H25,"W",'Obs vs Exp by Sex'!$C25&lt;='Obs vs Exp by Sex'!$H25," ")</f>
        <v xml:space="preserve"> </v>
      </c>
      <c r="O5" s="9" t="s">
        <v>129</v>
      </c>
      <c r="P5" s="4" t="s">
        <v>136</v>
      </c>
      <c r="Q5" s="2"/>
      <c r="R5" s="2"/>
    </row>
    <row r="6" spans="1:18" s="13" customFormat="1" ht="15" customHeight="1" x14ac:dyDescent="0.45">
      <c r="A6" s="13" t="s">
        <v>35</v>
      </c>
      <c r="B6" s="12"/>
      <c r="C6" s="12"/>
      <c r="D6" s="12"/>
      <c r="E6" s="12"/>
      <c r="F6" s="12"/>
      <c r="G6" s="12"/>
      <c r="H6" s="12"/>
      <c r="I6" s="12"/>
      <c r="J6" s="12"/>
      <c r="K6" s="12"/>
      <c r="L6" s="12"/>
      <c r="M6" s="12"/>
    </row>
    <row r="7" spans="1:18" ht="15" customHeight="1" x14ac:dyDescent="0.35">
      <c r="A7" s="19" t="s">
        <v>31</v>
      </c>
      <c r="B7" s="24" t="str">
        <f>_xlfn.IFS('Obs vs Exp by Age'!$D2&gt;'Obs vs Exp by Age'!$H2,"A",'Obs vs Exp by Age'!$C2&gt;'Obs vs Exp by Age'!$H2,"W",'Obs vs Exp by Age'!$C2&lt;='Obs vs Exp by Age'!$H2," ")</f>
        <v xml:space="preserve"> </v>
      </c>
      <c r="C7" s="24" t="str">
        <f>_xlfn.IFS('Obs vs Exp by Age'!$D3&gt;'Obs vs Exp by Age'!$H3,"A",'Obs vs Exp by Age'!$C3&gt;'Obs vs Exp by Age'!$H3,"W",'Obs vs Exp by Age'!$C3&lt;='Obs vs Exp by Age'!$H3," ")</f>
        <v>W</v>
      </c>
      <c r="D7" s="24" t="str">
        <f>_xlfn.IFS('Obs vs Exp by Age'!$D4&gt;'Obs vs Exp by Age'!$H4,"A",'Obs vs Exp by Age'!$C4&gt;'Obs vs Exp by Age'!$H4,"W",'Obs vs Exp by Age'!$C4&lt;='Obs vs Exp by Age'!$H4," ")</f>
        <v xml:space="preserve"> </v>
      </c>
      <c r="E7" s="24" t="str">
        <f>_xlfn.IFS('Obs vs Exp by Age'!$D5&gt;'Obs vs Exp by Age'!$H5,"A",'Obs vs Exp by Age'!$C5&gt;'Obs vs Exp by Age'!$H5,"W",'Obs vs Exp by Age'!$C5&lt;='Obs vs Exp by Age'!$H5," ")</f>
        <v xml:space="preserve"> </v>
      </c>
      <c r="F7" s="24" t="str">
        <f>_xlfn.IFS('Obs vs Exp by Age'!$D6&gt;'Obs vs Exp by Age'!$H6,"A",'Obs vs Exp by Age'!$C6&gt;'Obs vs Exp by Age'!$H6,"W",'Obs vs Exp by Age'!$C6&lt;='Obs vs Exp by Age'!$H6," ")</f>
        <v xml:space="preserve"> </v>
      </c>
      <c r="G7" s="24" t="str">
        <f>_xlfn.IFS('Obs vs Exp by Age'!$D7&gt;'Obs vs Exp by Age'!$H7,"A",'Obs vs Exp by Age'!$C7&gt;'Obs vs Exp by Age'!$H7,"W",'Obs vs Exp by Age'!$C7&lt;='Obs vs Exp by Age'!$H7," ")</f>
        <v xml:space="preserve"> </v>
      </c>
      <c r="H7" s="24" t="str">
        <f>_xlfn.IFS('Obs vs Exp by Age'!$D8&gt;'Obs vs Exp by Age'!$H8,"A",'Obs vs Exp by Age'!$C8&gt;'Obs vs Exp by Age'!$H8,"W",'Obs vs Exp by Age'!$C8&lt;='Obs vs Exp by Age'!$H8," ")</f>
        <v xml:space="preserve"> </v>
      </c>
      <c r="I7" s="24" t="str">
        <f>_xlfn.IFS('Obs vs Exp by Age'!$D9&gt;'Obs vs Exp by Age'!$H9,"A",'Obs vs Exp by Age'!$C9&gt;'Obs vs Exp by Age'!$H9,"W",'Obs vs Exp by Age'!$C9&lt;='Obs vs Exp by Age'!$H9," ")</f>
        <v xml:space="preserve"> </v>
      </c>
      <c r="J7" s="24" t="str">
        <f>_xlfn.IFS('Obs vs Exp by Age'!$D10&gt;'Obs vs Exp by Age'!$H10,"A",'Obs vs Exp by Age'!$C10&gt;'Obs vs Exp by Age'!$H10,"W",'Obs vs Exp by Age'!$C10&lt;='Obs vs Exp by Age'!$H10," ")</f>
        <v xml:space="preserve"> </v>
      </c>
      <c r="K7" s="24" t="str">
        <f>_xlfn.IFS('Obs vs Exp by Age'!$D11&gt;'Obs vs Exp by Age'!$H11,"A",'Obs vs Exp by Age'!$C11&gt;'Obs vs Exp by Age'!$H11,"W",'Obs vs Exp by Age'!$C11&lt;='Obs vs Exp by Age'!$H11," ")</f>
        <v xml:space="preserve"> </v>
      </c>
      <c r="L7" s="24" t="str">
        <f>_xlfn.IFS('Obs vs Exp by Age'!$D12&gt;'Obs vs Exp by Age'!$H12,"A",'Obs vs Exp by Age'!$C12&gt;'Obs vs Exp by Age'!$H12,"W",'Obs vs Exp by Age'!$C12&lt;='Obs vs Exp by Age'!$H12," ")</f>
        <v xml:space="preserve"> </v>
      </c>
      <c r="M7" s="24" t="str">
        <f>_xlfn.IFS('Obs vs Exp by Age'!$D13&gt;'Obs vs Exp by Age'!$H13,"A",'Obs vs Exp by Age'!$C13&gt;'Obs vs Exp by Age'!$H13,"W",'Obs vs Exp by Age'!$C13&lt;='Obs vs Exp by Age'!$H13," ")</f>
        <v xml:space="preserve"> </v>
      </c>
      <c r="O7" s="8" t="s">
        <v>130</v>
      </c>
      <c r="P7" s="4" t="s">
        <v>135</v>
      </c>
      <c r="Q7" s="2"/>
      <c r="R7" s="2"/>
    </row>
    <row r="8" spans="1:18" ht="15" customHeight="1" x14ac:dyDescent="0.35">
      <c r="A8" s="19" t="s">
        <v>32</v>
      </c>
      <c r="B8" s="24" t="str">
        <f>_xlfn.IFS('Obs vs Exp by Age'!$D14&gt;'Obs vs Exp by Age'!$H14,"A",'Obs vs Exp by Age'!$C14&gt;'Obs vs Exp by Age'!$H14,"W",'Obs vs Exp by Age'!$C14&lt;='Obs vs Exp by Age'!$H14," ")</f>
        <v>W</v>
      </c>
      <c r="C8" s="24" t="str">
        <f>_xlfn.IFS('Obs vs Exp by Age'!$D15&gt;'Obs vs Exp by Age'!$H15,"A",'Obs vs Exp by Age'!$C15&gt;'Obs vs Exp by Age'!$H15,"W",'Obs vs Exp by Age'!$C15&lt;='Obs vs Exp by Age'!$H15," ")</f>
        <v xml:space="preserve"> </v>
      </c>
      <c r="D8" s="24" t="str">
        <f>_xlfn.IFS('Obs vs Exp by Age'!$D16&gt;'Obs vs Exp by Age'!$H16,"A",'Obs vs Exp by Age'!$C16&gt;'Obs vs Exp by Age'!$H16,"W",'Obs vs Exp by Age'!$C16&lt;='Obs vs Exp by Age'!$H16," ")</f>
        <v xml:space="preserve"> </v>
      </c>
      <c r="E8" s="24" t="str">
        <f>_xlfn.IFS('Obs vs Exp by Age'!$D17&gt;'Obs vs Exp by Age'!$H17,"A",'Obs vs Exp by Age'!$C17&gt;'Obs vs Exp by Age'!$H17,"W",'Obs vs Exp by Age'!$C17&lt;='Obs vs Exp by Age'!$H17," ")</f>
        <v xml:space="preserve"> </v>
      </c>
      <c r="F8" s="24" t="str">
        <f>_xlfn.IFS('Obs vs Exp by Age'!$D18&gt;'Obs vs Exp by Age'!$H18,"A",'Obs vs Exp by Age'!$C18&gt;'Obs vs Exp by Age'!$H18,"W",'Obs vs Exp by Age'!$C18&lt;='Obs vs Exp by Age'!$H18," ")</f>
        <v xml:space="preserve"> </v>
      </c>
      <c r="G8" s="24" t="str">
        <f>_xlfn.IFS('Obs vs Exp by Age'!$D19&gt;'Obs vs Exp by Age'!$H19,"A",'Obs vs Exp by Age'!$C19&gt;'Obs vs Exp by Age'!$H19,"W",'Obs vs Exp by Age'!$C19&lt;='Obs vs Exp by Age'!$H19," ")</f>
        <v xml:space="preserve"> </v>
      </c>
      <c r="H8" s="24" t="str">
        <f>_xlfn.IFS('Obs vs Exp by Age'!$D20&gt;'Obs vs Exp by Age'!$H20,"A",'Obs vs Exp by Age'!$C20&gt;'Obs vs Exp by Age'!$H20,"W",'Obs vs Exp by Age'!$C20&lt;='Obs vs Exp by Age'!$H20," ")</f>
        <v xml:space="preserve"> </v>
      </c>
      <c r="I8" s="24" t="str">
        <f>_xlfn.IFS('Obs vs Exp by Age'!$D21&gt;'Obs vs Exp by Age'!$H21,"A",'Obs vs Exp by Age'!$C21&gt;'Obs vs Exp by Age'!$H21,"W",'Obs vs Exp by Age'!$C21&lt;='Obs vs Exp by Age'!$H21," ")</f>
        <v xml:space="preserve"> </v>
      </c>
      <c r="J8" s="24" t="str">
        <f>_xlfn.IFS('Obs vs Exp by Age'!$D22&gt;'Obs vs Exp by Age'!$H22,"A",'Obs vs Exp by Age'!$C22&gt;'Obs vs Exp by Age'!$H22,"W",'Obs vs Exp by Age'!$C22&lt;='Obs vs Exp by Age'!$H22," ")</f>
        <v xml:space="preserve"> </v>
      </c>
      <c r="K8" s="24" t="str">
        <f>_xlfn.IFS('Obs vs Exp by Age'!$D23&gt;'Obs vs Exp by Age'!$H23,"A",'Obs vs Exp by Age'!$C23&gt;'Obs vs Exp by Age'!$H23,"W",'Obs vs Exp by Age'!$C23&lt;='Obs vs Exp by Age'!$H23," ")</f>
        <v xml:space="preserve"> </v>
      </c>
      <c r="L8" s="24" t="str">
        <f>_xlfn.IFS('Obs vs Exp by Age'!$D24&gt;'Obs vs Exp by Age'!$H24,"A",'Obs vs Exp by Age'!$C24&gt;'Obs vs Exp by Age'!$H24,"W",'Obs vs Exp by Age'!$C24&lt;='Obs vs Exp by Age'!$H24," ")</f>
        <v xml:space="preserve"> </v>
      </c>
      <c r="M8" s="24" t="str">
        <f>_xlfn.IFS('Obs vs Exp by Age'!$D25&gt;'Obs vs Exp by Age'!$H25,"A",'Obs vs Exp by Age'!$C25&gt;'Obs vs Exp by Age'!$H25,"W",'Obs vs Exp by Age'!$C25&lt;='Obs vs Exp by Age'!$H25," ")</f>
        <v xml:space="preserve"> </v>
      </c>
    </row>
    <row r="9" spans="1:18" ht="15" customHeight="1" x14ac:dyDescent="0.35">
      <c r="A9" s="19" t="s">
        <v>33</v>
      </c>
      <c r="B9" s="24" t="str">
        <f>_xlfn.IFS('Obs vs Exp by Age'!$D26&gt;'Obs vs Exp by Age'!$H26,"A",'Obs vs Exp by Age'!$C26&gt;'Obs vs Exp by Age'!$H26,"W",'Obs vs Exp by Age'!$C26&lt;='Obs vs Exp by Age'!$H26," ")</f>
        <v xml:space="preserve"> </v>
      </c>
      <c r="C9" s="24" t="str">
        <f>_xlfn.IFS('Obs vs Exp by Age'!$D27&gt;'Obs vs Exp by Age'!$H27,"A",'Obs vs Exp by Age'!$C27&gt;'Obs vs Exp by Age'!$H27,"W",'Obs vs Exp by Age'!$C27&lt;='Obs vs Exp by Age'!$H27," ")</f>
        <v xml:space="preserve"> </v>
      </c>
      <c r="D9" s="24" t="str">
        <f>_xlfn.IFS('Obs vs Exp by Age'!$D28&gt;'Obs vs Exp by Age'!$H28,"A",'Obs vs Exp by Age'!$C28&gt;'Obs vs Exp by Age'!$H28,"W",'Obs vs Exp by Age'!$C28&lt;='Obs vs Exp by Age'!$H28," ")</f>
        <v xml:space="preserve"> </v>
      </c>
      <c r="E9" s="24" t="str">
        <f>_xlfn.IFS('Obs vs Exp by Age'!$D29&gt;'Obs vs Exp by Age'!$H29,"A",'Obs vs Exp by Age'!$C29&gt;'Obs vs Exp by Age'!$H29,"W",'Obs vs Exp by Age'!$C29&lt;='Obs vs Exp by Age'!$H29," ")</f>
        <v xml:space="preserve"> </v>
      </c>
      <c r="F9" s="24" t="str">
        <f>_xlfn.IFS('Obs vs Exp by Age'!$D30&gt;'Obs vs Exp by Age'!$H30,"A",'Obs vs Exp by Age'!$C30&gt;'Obs vs Exp by Age'!$H30,"W",'Obs vs Exp by Age'!$C30&lt;='Obs vs Exp by Age'!$H30," ")</f>
        <v xml:space="preserve"> </v>
      </c>
      <c r="G9" s="24" t="str">
        <f>_xlfn.IFS('Obs vs Exp by Age'!$D31&gt;'Obs vs Exp by Age'!$H31,"A",'Obs vs Exp by Age'!$C31&gt;'Obs vs Exp by Age'!$H31,"W",'Obs vs Exp by Age'!$C31&lt;='Obs vs Exp by Age'!$H31," ")</f>
        <v xml:space="preserve"> </v>
      </c>
      <c r="H9" s="24" t="str">
        <f>_xlfn.IFS('Obs vs Exp by Age'!$D32&gt;'Obs vs Exp by Age'!$H32,"A",'Obs vs Exp by Age'!$C32&gt;'Obs vs Exp by Age'!$H32,"W",'Obs vs Exp by Age'!$C32&lt;='Obs vs Exp by Age'!$H32," ")</f>
        <v xml:space="preserve"> </v>
      </c>
      <c r="I9" s="24" t="str">
        <f>_xlfn.IFS('Obs vs Exp by Age'!$D33&gt;'Obs vs Exp by Age'!$H33,"A",'Obs vs Exp by Age'!$C33&gt;'Obs vs Exp by Age'!$H33,"W",'Obs vs Exp by Age'!$C33&lt;='Obs vs Exp by Age'!$H33," ")</f>
        <v xml:space="preserve"> </v>
      </c>
      <c r="J9" s="24" t="str">
        <f>_xlfn.IFS('Obs vs Exp by Age'!$D34&gt;'Obs vs Exp by Age'!$H34,"A",'Obs vs Exp by Age'!$C34&gt;'Obs vs Exp by Age'!$H34,"W",'Obs vs Exp by Age'!$C34&lt;='Obs vs Exp by Age'!$H34," ")</f>
        <v xml:space="preserve"> </v>
      </c>
      <c r="K9" s="24" t="str">
        <f>_xlfn.IFS('Obs vs Exp by Age'!$D35&gt;'Obs vs Exp by Age'!$H35,"A",'Obs vs Exp by Age'!$C35&gt;'Obs vs Exp by Age'!$H35,"W",'Obs vs Exp by Age'!$C35&lt;='Obs vs Exp by Age'!$H35," ")</f>
        <v xml:space="preserve"> </v>
      </c>
      <c r="L9" s="24" t="str">
        <f>_xlfn.IFS('Obs vs Exp by Age'!$D36&gt;'Obs vs Exp by Age'!$H36,"A",'Obs vs Exp by Age'!$C36&gt;'Obs vs Exp by Age'!$H36,"W",'Obs vs Exp by Age'!$C36&lt;='Obs vs Exp by Age'!$H36," ")</f>
        <v xml:space="preserve"> </v>
      </c>
      <c r="M9" s="24" t="str">
        <f>_xlfn.IFS('Obs vs Exp by Age'!$D37&gt;'Obs vs Exp by Age'!$H37,"A",'Obs vs Exp by Age'!$C37&gt;'Obs vs Exp by Age'!$H37,"W",'Obs vs Exp by Age'!$C37&lt;='Obs vs Exp by Age'!$H37," ")</f>
        <v xml:space="preserve"> </v>
      </c>
      <c r="O9" s="3" t="s">
        <v>138</v>
      </c>
      <c r="P9" s="2" t="s">
        <v>137</v>
      </c>
    </row>
    <row r="10" spans="1:18" ht="15" customHeight="1" x14ac:dyDescent="0.35">
      <c r="A10" s="20" t="s">
        <v>131</v>
      </c>
      <c r="B10" s="24" t="str">
        <f>_xlfn.IFS('Obs vs Exp by Age'!$D38&gt;'Obs vs Exp by Age'!$H38,"A",'Obs vs Exp by Age'!$C38&gt;'Obs vs Exp by Age'!$H38,"W",'Obs vs Exp by Age'!$C38&lt;='Obs vs Exp by Age'!$H38," ")</f>
        <v xml:space="preserve"> </v>
      </c>
      <c r="C10" s="24" t="str">
        <f>_xlfn.IFS('Obs vs Exp by Age'!$D39&gt;'Obs vs Exp by Age'!$H39,"A",'Obs vs Exp by Age'!$C39&gt;'Obs vs Exp by Age'!$H39,"W",'Obs vs Exp by Age'!$C39&lt;='Obs vs Exp by Age'!$H39," ")</f>
        <v xml:space="preserve"> </v>
      </c>
      <c r="D10" s="24" t="str">
        <f>_xlfn.IFS('Obs vs Exp by Age'!$D40&gt;'Obs vs Exp by Age'!$H40,"A",'Obs vs Exp by Age'!$C40&gt;'Obs vs Exp by Age'!$H40,"W",'Obs vs Exp by Age'!$C40&lt;='Obs vs Exp by Age'!$H40," ")</f>
        <v xml:space="preserve"> </v>
      </c>
      <c r="E10" s="24" t="str">
        <f>_xlfn.IFS('Obs vs Exp by Age'!$D41&gt;'Obs vs Exp by Age'!$H41,"A",'Obs vs Exp by Age'!$C41&gt;'Obs vs Exp by Age'!$H41,"W",'Obs vs Exp by Age'!$C41&lt;='Obs vs Exp by Age'!$H41," ")</f>
        <v xml:space="preserve"> </v>
      </c>
      <c r="F10" s="24" t="str">
        <f>_xlfn.IFS('Obs vs Exp by Age'!$D42&gt;'Obs vs Exp by Age'!$H42,"A",'Obs vs Exp by Age'!$C42&gt;'Obs vs Exp by Age'!$H42,"W",'Obs vs Exp by Age'!$C42&lt;='Obs vs Exp by Age'!$H42," ")</f>
        <v xml:space="preserve"> </v>
      </c>
      <c r="G10" s="24" t="str">
        <f>_xlfn.IFS('Obs vs Exp by Age'!$D43&gt;'Obs vs Exp by Age'!$H43,"A",'Obs vs Exp by Age'!$C43&gt;'Obs vs Exp by Age'!$H43,"W",'Obs vs Exp by Age'!$C43&lt;='Obs vs Exp by Age'!$H43," ")</f>
        <v xml:space="preserve"> </v>
      </c>
      <c r="H10" s="24" t="str">
        <f>_xlfn.IFS('Obs vs Exp by Age'!$D44&gt;'Obs vs Exp by Age'!$H44,"A",'Obs vs Exp by Age'!$C44&gt;'Obs vs Exp by Age'!$H44,"W",'Obs vs Exp by Age'!$C44&lt;='Obs vs Exp by Age'!$H44," ")</f>
        <v xml:space="preserve"> </v>
      </c>
      <c r="I10" s="24" t="str">
        <f>_xlfn.IFS('Obs vs Exp by Age'!$D45&gt;'Obs vs Exp by Age'!$H45,"A",'Obs vs Exp by Age'!$C45&gt;'Obs vs Exp by Age'!$H45,"W",'Obs vs Exp by Age'!$C45&lt;='Obs vs Exp by Age'!$H45," ")</f>
        <v xml:space="preserve"> </v>
      </c>
      <c r="J10" s="24" t="str">
        <f>_xlfn.IFS('Obs vs Exp by Age'!$D46&gt;'Obs vs Exp by Age'!$H46,"A",'Obs vs Exp by Age'!$C46&gt;'Obs vs Exp by Age'!$H46,"W",'Obs vs Exp by Age'!$C46&lt;='Obs vs Exp by Age'!$H46," ")</f>
        <v xml:space="preserve"> </v>
      </c>
      <c r="K10" s="24" t="str">
        <f>_xlfn.IFS('Obs vs Exp by Age'!$D47&gt;'Obs vs Exp by Age'!$H47,"A",'Obs vs Exp by Age'!$C47&gt;'Obs vs Exp by Age'!$H47,"W",'Obs vs Exp by Age'!$C47&lt;='Obs vs Exp by Age'!$H47," ")</f>
        <v xml:space="preserve"> </v>
      </c>
      <c r="L10" s="24" t="str">
        <f>_xlfn.IFS('Obs vs Exp by Age'!$D48&gt;'Obs vs Exp by Age'!$H48,"A",'Obs vs Exp by Age'!$C48&gt;'Obs vs Exp by Age'!$H48,"W",'Obs vs Exp by Age'!$C48&lt;='Obs vs Exp by Age'!$H48," ")</f>
        <v xml:space="preserve"> </v>
      </c>
      <c r="M10" s="24" t="str">
        <f>_xlfn.IFS('Obs vs Exp by Age'!$D49&gt;'Obs vs Exp by Age'!$H49,"A",'Obs vs Exp by Age'!$C49&gt;'Obs vs Exp by Age'!$H49,"W",'Obs vs Exp by Age'!$C49&lt;='Obs vs Exp by Age'!$H49," ")</f>
        <v xml:space="preserve"> </v>
      </c>
    </row>
    <row r="11" spans="1:18" s="13" customFormat="1" ht="15" customHeight="1" x14ac:dyDescent="0.45">
      <c r="A11" s="17" t="s">
        <v>139</v>
      </c>
      <c r="B11" s="14"/>
      <c r="C11" s="14"/>
      <c r="D11" s="14"/>
      <c r="E11" s="14"/>
      <c r="F11" s="14"/>
      <c r="G11" s="14"/>
      <c r="H11" s="14"/>
      <c r="I11" s="14"/>
      <c r="J11" s="14"/>
      <c r="K11" s="14"/>
      <c r="L11" s="14"/>
      <c r="M11" s="14"/>
    </row>
    <row r="12" spans="1:18" ht="15" customHeight="1" x14ac:dyDescent="0.35">
      <c r="A12" s="20" t="s">
        <v>140</v>
      </c>
      <c r="B12" s="24" t="str">
        <f>_xlfn.IFS('Obs vs Exp by Race-Ethnicity'!$D2&gt;'Obs vs Exp by Race-Ethnicity'!$H2,"A",'Obs vs Exp by Race-Ethnicity'!$C2&gt;'Obs vs Exp by Race-Ethnicity'!$H2,"W",'Obs vs Exp by Race-Ethnicity'!$C2&lt;='Obs vs Exp by Race-Ethnicity'!$H2," ")</f>
        <v xml:space="preserve"> </v>
      </c>
      <c r="C12" s="24" t="str">
        <f>_xlfn.IFS('Obs vs Exp by Race-Ethnicity'!$D3&gt;'Obs vs Exp by Race-Ethnicity'!$H3,"A",'Obs vs Exp by Race-Ethnicity'!$C3&gt;'Obs vs Exp by Race-Ethnicity'!$H3,"W",'Obs vs Exp by Race-Ethnicity'!$C3&lt;='Obs vs Exp by Race-Ethnicity'!$H3," ")</f>
        <v xml:space="preserve"> </v>
      </c>
      <c r="D12" s="24" t="str">
        <f>_xlfn.IFS('Obs vs Exp by Race-Ethnicity'!$D4&gt;'Obs vs Exp by Race-Ethnicity'!$H4,"A",'Obs vs Exp by Race-Ethnicity'!$C4&gt;'Obs vs Exp by Race-Ethnicity'!$H4,"W",'Obs vs Exp by Race-Ethnicity'!$C4&lt;='Obs vs Exp by Race-Ethnicity'!$H4," ")</f>
        <v xml:space="preserve"> </v>
      </c>
      <c r="E12" s="24" t="str">
        <f>_xlfn.IFS('Obs vs Exp by Race-Ethnicity'!$D5&gt;'Obs vs Exp by Race-Ethnicity'!$H5,"A",'Obs vs Exp by Race-Ethnicity'!$C5&gt;'Obs vs Exp by Race-Ethnicity'!$H5,"W",'Obs vs Exp by Race-Ethnicity'!$C5&lt;='Obs vs Exp by Race-Ethnicity'!$H5," ")</f>
        <v xml:space="preserve"> </v>
      </c>
      <c r="F12" s="24" t="str">
        <f>_xlfn.IFS('Obs vs Exp by Race-Ethnicity'!$D6&gt;'Obs vs Exp by Race-Ethnicity'!$H6,"A",'Obs vs Exp by Race-Ethnicity'!$C6&gt;'Obs vs Exp by Race-Ethnicity'!$H6,"W",'Obs vs Exp by Race-Ethnicity'!$C6&lt;='Obs vs Exp by Race-Ethnicity'!$H6," ")</f>
        <v xml:space="preserve"> </v>
      </c>
      <c r="G12" s="24" t="str">
        <f>_xlfn.IFS('Obs vs Exp by Race-Ethnicity'!$D7&gt;'Obs vs Exp by Race-Ethnicity'!$H7,"A",'Obs vs Exp by Race-Ethnicity'!$C7&gt;'Obs vs Exp by Race-Ethnicity'!$H7,"W",'Obs vs Exp by Race-Ethnicity'!$C7&lt;='Obs vs Exp by Race-Ethnicity'!$H7," ")</f>
        <v xml:space="preserve"> </v>
      </c>
      <c r="H12" s="24" t="str">
        <f>_xlfn.IFS('Obs vs Exp by Race-Ethnicity'!$D8&gt;'Obs vs Exp by Race-Ethnicity'!$H8,"A",'Obs vs Exp by Race-Ethnicity'!$C8&gt;'Obs vs Exp by Race-Ethnicity'!$H8,"W",'Obs vs Exp by Race-Ethnicity'!$C8&lt;='Obs vs Exp by Race-Ethnicity'!$H8," ")</f>
        <v xml:space="preserve"> </v>
      </c>
      <c r="I12" s="24" t="str">
        <f>_xlfn.IFS('Obs vs Exp by Race-Ethnicity'!$D9&gt;'Obs vs Exp by Race-Ethnicity'!$H9,"A",'Obs vs Exp by Race-Ethnicity'!$C9&gt;'Obs vs Exp by Race-Ethnicity'!$H9,"W",'Obs vs Exp by Race-Ethnicity'!$C9&lt;='Obs vs Exp by Race-Ethnicity'!$H9," ")</f>
        <v xml:space="preserve"> </v>
      </c>
      <c r="J12" s="24" t="str">
        <f>_xlfn.IFS('Obs vs Exp by Race-Ethnicity'!$D10&gt;'Obs vs Exp by Race-Ethnicity'!$H10,"A",'Obs vs Exp by Race-Ethnicity'!$C10&gt;'Obs vs Exp by Race-Ethnicity'!$H10,"W",'Obs vs Exp by Race-Ethnicity'!$C10&lt;='Obs vs Exp by Race-Ethnicity'!$H10," ")</f>
        <v xml:space="preserve"> </v>
      </c>
      <c r="K12" s="24" t="str">
        <f>_xlfn.IFS('Obs vs Exp by Race-Ethnicity'!$D11&gt;'Obs vs Exp by Race-Ethnicity'!$H11,"A",'Obs vs Exp by Race-Ethnicity'!$C11&gt;'Obs vs Exp by Race-Ethnicity'!$H11,"W",'Obs vs Exp by Race-Ethnicity'!$C11&lt;='Obs vs Exp by Race-Ethnicity'!$H11," ")</f>
        <v xml:space="preserve"> </v>
      </c>
      <c r="L12" s="24" t="str">
        <f>_xlfn.IFS('Obs vs Exp by Race-Ethnicity'!$D12&gt;'Obs vs Exp by Race-Ethnicity'!$H12,"A",'Obs vs Exp by Race-Ethnicity'!$C12&gt;'Obs vs Exp by Race-Ethnicity'!$H12,"W",'Obs vs Exp by Race-Ethnicity'!$C12&lt;='Obs vs Exp by Race-Ethnicity'!$H12," ")</f>
        <v xml:space="preserve"> </v>
      </c>
      <c r="M12" s="24" t="str">
        <f>_xlfn.IFS('Obs vs Exp by Race-Ethnicity'!$D13&gt;'Obs vs Exp by Race-Ethnicity'!$H13,"A",'Obs vs Exp by Race-Ethnicity'!$C13&gt;'Obs vs Exp by Race-Ethnicity'!$H13,"W",'Obs vs Exp by Race-Ethnicity'!$C13&lt;='Obs vs Exp by Race-Ethnicity'!$H13," ")</f>
        <v xml:space="preserve"> </v>
      </c>
    </row>
    <row r="13" spans="1:18" ht="15" customHeight="1" x14ac:dyDescent="0.35">
      <c r="A13" s="20" t="s">
        <v>141</v>
      </c>
      <c r="B13" s="24" t="str">
        <f>_xlfn.IFS('Obs vs Exp by Race-Ethnicity'!$D14&gt;'Obs vs Exp by Race-Ethnicity'!$H14,"A",'Obs vs Exp by Race-Ethnicity'!$C14&gt;'Obs vs Exp by Race-Ethnicity'!$H14,"W",'Obs vs Exp by Race-Ethnicity'!$C14&lt;='Obs vs Exp by Race-Ethnicity'!$H14," ")</f>
        <v>W</v>
      </c>
      <c r="C13" s="24" t="str">
        <f>_xlfn.IFS('Obs vs Exp by Race-Ethnicity'!$D15&gt;'Obs vs Exp by Race-Ethnicity'!$H15,"A",'Obs vs Exp by Race-Ethnicity'!$C15&gt;'Obs vs Exp by Race-Ethnicity'!$H15,"W",'Obs vs Exp by Race-Ethnicity'!$C15&lt;='Obs vs Exp by Race-Ethnicity'!$H15," ")</f>
        <v xml:space="preserve"> </v>
      </c>
      <c r="D13" s="24" t="str">
        <f>_xlfn.IFS('Obs vs Exp by Race-Ethnicity'!$D16&gt;'Obs vs Exp by Race-Ethnicity'!$H16,"A",'Obs vs Exp by Race-Ethnicity'!$C16&gt;'Obs vs Exp by Race-Ethnicity'!$H6,"W",'Obs vs Exp by Race-Ethnicity'!$C16&lt;='Obs vs Exp by Race-Ethnicity'!$H16," ")</f>
        <v xml:space="preserve"> </v>
      </c>
      <c r="E13" s="24" t="str">
        <f>_xlfn.IFS('Obs vs Exp by Race-Ethnicity'!$D17&gt;'Obs vs Exp by Race-Ethnicity'!$H17,"A",'Obs vs Exp by Race-Ethnicity'!$C17&gt;'Obs vs Exp by Race-Ethnicity'!$H17,"W",'Obs vs Exp by Race-Ethnicity'!$C17&lt;='Obs vs Exp by Race-Ethnicity'!$H17," ")</f>
        <v xml:space="preserve"> </v>
      </c>
      <c r="F13" s="24" t="str">
        <f>_xlfn.IFS('Obs vs Exp by Race-Ethnicity'!$D18&gt;'Obs vs Exp by Race-Ethnicity'!$H18,"A",'Obs vs Exp by Race-Ethnicity'!$C18&gt;'Obs vs Exp by Race-Ethnicity'!$H18,"W",'Obs vs Exp by Race-Ethnicity'!$C18&lt;='Obs vs Exp by Race-Ethnicity'!$H18," ")</f>
        <v xml:space="preserve"> </v>
      </c>
      <c r="G13" s="24" t="str">
        <f>_xlfn.IFS('Obs vs Exp by Race-Ethnicity'!$D19&gt;'Obs vs Exp by Race-Ethnicity'!$H19,"A",'Obs vs Exp by Race-Ethnicity'!$C19&gt;'Obs vs Exp by Race-Ethnicity'!$H19,"W",'Obs vs Exp by Race-Ethnicity'!$C19&lt;='Obs vs Exp by Race-Ethnicity'!$H19," ")</f>
        <v xml:space="preserve"> </v>
      </c>
      <c r="H13" s="24" t="str">
        <f>_xlfn.IFS('Obs vs Exp by Race-Ethnicity'!$D20&gt;'Obs vs Exp by Race-Ethnicity'!$H20,"A",'Obs vs Exp by Race-Ethnicity'!$C20&gt;'Obs vs Exp by Race-Ethnicity'!$H20,"W",'Obs vs Exp by Race-Ethnicity'!$C20&lt;='Obs vs Exp by Race-Ethnicity'!$H20," ")</f>
        <v xml:space="preserve"> </v>
      </c>
      <c r="I13" s="24" t="str">
        <f>_xlfn.IFS('Obs vs Exp by Race-Ethnicity'!$D21&gt;'Obs vs Exp by Race-Ethnicity'!$H21,"A",'Obs vs Exp by Race-Ethnicity'!$C21&gt;'Obs vs Exp by Race-Ethnicity'!$H21,"W",'Obs vs Exp by Race-Ethnicity'!$C21&lt;='Obs vs Exp by Race-Ethnicity'!$H21," ")</f>
        <v xml:space="preserve"> </v>
      </c>
      <c r="J13" s="24" t="str">
        <f>_xlfn.IFS('Obs vs Exp by Race-Ethnicity'!$D22&gt;'Obs vs Exp by Race-Ethnicity'!$H22,"A",'Obs vs Exp by Race-Ethnicity'!$C22&gt;'Obs vs Exp by Race-Ethnicity'!$H22,"W",'Obs vs Exp by Race-Ethnicity'!$C22&lt;='Obs vs Exp by Race-Ethnicity'!$H22," ")</f>
        <v xml:space="preserve"> </v>
      </c>
      <c r="K13" s="24" t="str">
        <f>_xlfn.IFS('Obs vs Exp by Race-Ethnicity'!$D23&gt;'Obs vs Exp by Race-Ethnicity'!$H23,"A",'Obs vs Exp by Race-Ethnicity'!$C23&gt;'Obs vs Exp by Race-Ethnicity'!$H23,"W",'Obs vs Exp by Race-Ethnicity'!$C23&lt;='Obs vs Exp by Race-Ethnicity'!$H23," ")</f>
        <v xml:space="preserve"> </v>
      </c>
      <c r="L13" s="24" t="str">
        <f>_xlfn.IFS('Obs vs Exp by Race-Ethnicity'!$D24&gt;'Obs vs Exp by Race-Ethnicity'!$H24,"A",'Obs vs Exp by Race-Ethnicity'!$C24&gt;'Obs vs Exp by Race-Ethnicity'!$H24,"W",'Obs vs Exp by Race-Ethnicity'!$C24&lt;='Obs vs Exp by Race-Ethnicity'!$H24," ")</f>
        <v xml:space="preserve"> </v>
      </c>
      <c r="M13" s="24" t="str">
        <f>_xlfn.IFS('Obs vs Exp by Race-Ethnicity'!$D25&gt;'Obs vs Exp by Race-Ethnicity'!$H25,"A",'Obs vs Exp by Race-Ethnicity'!$C25&gt;'Obs vs Exp by Race-Ethnicity'!$H25,"W",'Obs vs Exp by Race-Ethnicity'!$C25&lt;='Obs vs Exp by Race-Ethnicity'!$H25," ")</f>
        <v xml:space="preserve"> </v>
      </c>
    </row>
    <row r="14" spans="1:18" ht="15" customHeight="1" x14ac:dyDescent="0.35">
      <c r="A14" s="20" t="s">
        <v>144</v>
      </c>
      <c r="B14" s="24" t="str">
        <f>_xlfn.IFS('Obs vs Exp by Race-Ethnicity'!$D26&gt;'Obs vs Exp by Race-Ethnicity'!$H26,"A",'Obs vs Exp by Race-Ethnicity'!$C26&gt;'Obs vs Exp by Race-Ethnicity'!$H26,"W",'Obs vs Exp by Race-Ethnicity'!$C26&lt;='Obs vs Exp by Race-Ethnicity'!$H26," ")</f>
        <v xml:space="preserve"> </v>
      </c>
      <c r="C14" s="24" t="str">
        <f>_xlfn.IFS('Obs vs Exp by Race-Ethnicity'!$D27&gt;'Obs vs Exp by Race-Ethnicity'!$H27,"A",'Obs vs Exp by Race-Ethnicity'!$C27&gt;'Obs vs Exp by Race-Ethnicity'!$H27,"W",'Obs vs Exp by Race-Ethnicity'!$C27&lt;='Obs vs Exp by Race-Ethnicity'!$H27," ")</f>
        <v xml:space="preserve"> </v>
      </c>
      <c r="D14" s="24" t="str">
        <f>_xlfn.IFS('Obs vs Exp by Race-Ethnicity'!$D28&gt;'Obs vs Exp by Race-Ethnicity'!$H28,"A",'Obs vs Exp by Race-Ethnicity'!$C28&gt;'Obs vs Exp by Race-Ethnicity'!$H28,"W",'Obs vs Exp by Race-Ethnicity'!$C28&lt;='Obs vs Exp by Race-Ethnicity'!$H28," ")</f>
        <v xml:space="preserve"> </v>
      </c>
      <c r="E14" s="24" t="str">
        <f>_xlfn.IFS('Obs vs Exp by Race-Ethnicity'!$D29&gt;'Obs vs Exp by Race-Ethnicity'!$H29,"A",'Obs vs Exp by Race-Ethnicity'!$C29&gt;'Obs vs Exp by Race-Ethnicity'!$H29,"W",'Obs vs Exp by Race-Ethnicity'!$C29&lt;='Obs vs Exp by Race-Ethnicity'!$H29," ")</f>
        <v xml:space="preserve"> </v>
      </c>
      <c r="F14" s="24" t="str">
        <f>_xlfn.IFS('Obs vs Exp by Race-Ethnicity'!$D30&gt;'Obs vs Exp by Race-Ethnicity'!$H30,"A",'Obs vs Exp by Race-Ethnicity'!$C30&gt;'Obs vs Exp by Race-Ethnicity'!$H30,"W",'Obs vs Exp by Race-Ethnicity'!$C30&lt;='Obs vs Exp by Race-Ethnicity'!$H30," ")</f>
        <v xml:space="preserve"> </v>
      </c>
      <c r="G14" s="24" t="str">
        <f>_xlfn.IFS('Obs vs Exp by Race-Ethnicity'!$D31&gt;'Obs vs Exp by Race-Ethnicity'!$H31,"A",'Obs vs Exp by Race-Ethnicity'!$C31&gt;'Obs vs Exp by Race-Ethnicity'!$H31,"W",'Obs vs Exp by Race-Ethnicity'!$C31&lt;='Obs vs Exp by Race-Ethnicity'!$H31," ")</f>
        <v xml:space="preserve"> </v>
      </c>
      <c r="H14" s="24" t="str">
        <f>_xlfn.IFS('Obs vs Exp by Race-Ethnicity'!$D32&gt;'Obs vs Exp by Race-Ethnicity'!$H32,"A",'Obs vs Exp by Race-Ethnicity'!$C32&gt;'Obs vs Exp by Race-Ethnicity'!$H32,"W",'Obs vs Exp by Race-Ethnicity'!$C32&lt;='Obs vs Exp by Race-Ethnicity'!$H32," ")</f>
        <v xml:space="preserve"> </v>
      </c>
      <c r="I14" s="24" t="str">
        <f>_xlfn.IFS('Obs vs Exp by Race-Ethnicity'!$D33&gt;'Obs vs Exp by Race-Ethnicity'!$H33,"A",'Obs vs Exp by Race-Ethnicity'!$C33&gt;'Obs vs Exp by Race-Ethnicity'!$H33,"W",'Obs vs Exp by Race-Ethnicity'!$C33&lt;='Obs vs Exp by Race-Ethnicity'!$H33," ")</f>
        <v xml:space="preserve"> </v>
      </c>
      <c r="J14" s="24" t="str">
        <f>_xlfn.IFS('Obs vs Exp by Race-Ethnicity'!$D34&gt;'Obs vs Exp by Race-Ethnicity'!$H34,"A",'Obs vs Exp by Race-Ethnicity'!$C34&gt;'Obs vs Exp by Race-Ethnicity'!$H34,"W",'Obs vs Exp by Race-Ethnicity'!$C34&lt;='Obs vs Exp by Race-Ethnicity'!$H34," ")</f>
        <v xml:space="preserve"> </v>
      </c>
      <c r="K14" s="24" t="str">
        <f>_xlfn.IFS('Obs vs Exp by Race-Ethnicity'!$D35&gt;'Obs vs Exp by Race-Ethnicity'!$H35,"A",'Obs vs Exp by Race-Ethnicity'!$C35&gt;'Obs vs Exp by Race-Ethnicity'!$H35,"W",'Obs vs Exp by Race-Ethnicity'!$C35&lt;='Obs vs Exp by Race-Ethnicity'!$H35," ")</f>
        <v xml:space="preserve"> </v>
      </c>
      <c r="L14" s="24" t="str">
        <f>_xlfn.IFS('Obs vs Exp by Race-Ethnicity'!$D36&gt;'Obs vs Exp by Race-Ethnicity'!$H36,"A",'Obs vs Exp by Race-Ethnicity'!$C36&gt;'Obs vs Exp by Race-Ethnicity'!$H36,"W",'Obs vs Exp by Race-Ethnicity'!$C36&lt;='Obs vs Exp by Race-Ethnicity'!$H36," ")</f>
        <v xml:space="preserve"> </v>
      </c>
      <c r="M14" s="24" t="str">
        <f>_xlfn.IFS('Obs vs Exp by Race-Ethnicity'!$D37&gt;'Obs vs Exp by Race-Ethnicity'!$H37,"A",'Obs vs Exp by Race-Ethnicity'!$C37&gt;'Obs vs Exp by Race-Ethnicity'!$H37,"W",'Obs vs Exp by Race-Ethnicity'!$C37&lt;='Obs vs Exp by Race-Ethnicity'!$H37," ")</f>
        <v xml:space="preserve"> </v>
      </c>
    </row>
    <row r="15" spans="1:18" ht="15" customHeight="1" x14ac:dyDescent="0.35">
      <c r="A15" s="20" t="s">
        <v>142</v>
      </c>
      <c r="B15" s="24" t="str">
        <f>_xlfn.IFS('Obs vs Exp by Race-Ethnicity'!$D38&gt;'Obs vs Exp by Race-Ethnicity'!$H38,"A",'Obs vs Exp by Race-Ethnicity'!$C38&gt;'Obs vs Exp by Race-Ethnicity'!$H38,"W",'Obs vs Exp by Race-Ethnicity'!$C38&lt;='Obs vs Exp by Race-Ethnicity'!$H38," ")</f>
        <v>W</v>
      </c>
      <c r="C15" s="24" t="str">
        <f>_xlfn.IFS('Obs vs Exp by Race-Ethnicity'!$D39&gt;'Obs vs Exp by Race-Ethnicity'!$H39,"A",'Obs vs Exp by Race-Ethnicity'!$C39&gt;'Obs vs Exp by Race-Ethnicity'!$H39,"W",'Obs vs Exp by Race-Ethnicity'!$C39&lt;='Obs vs Exp by Race-Ethnicity'!$H39," ")</f>
        <v>W</v>
      </c>
      <c r="D15" s="24" t="str">
        <f>_xlfn.IFS('Obs vs Exp by Race-Ethnicity'!$D40&gt;'Obs vs Exp by Race-Ethnicity'!$H40,"A",'Obs vs Exp by Race-Ethnicity'!$C40&gt;'Obs vs Exp by Race-Ethnicity'!$H40,"W",'Obs vs Exp by Race-Ethnicity'!$C40&lt;='Obs vs Exp by Race-Ethnicity'!$H40," ")</f>
        <v xml:space="preserve"> </v>
      </c>
      <c r="E15" s="24" t="str">
        <f>_xlfn.IFS('Obs vs Exp by Race-Ethnicity'!$D41&gt;'Obs vs Exp by Race-Ethnicity'!$H41,"A",'Obs vs Exp by Race-Ethnicity'!$C41&gt;'Obs vs Exp by Race-Ethnicity'!$H41,"W",'Obs vs Exp by Race-Ethnicity'!$C41&lt;='Obs vs Exp by Race-Ethnicity'!$H41," ")</f>
        <v xml:space="preserve"> </v>
      </c>
      <c r="F15" s="24" t="str">
        <f>_xlfn.IFS('Obs vs Exp by Race-Ethnicity'!$D42&gt;'Obs vs Exp by Race-Ethnicity'!$H42,"A",'Obs vs Exp by Race-Ethnicity'!$C42&gt;'Obs vs Exp by Race-Ethnicity'!$H42,"W",'Obs vs Exp by Race-Ethnicity'!$C42&lt;='Obs vs Exp by Race-Ethnicity'!$H42," ")</f>
        <v xml:space="preserve"> </v>
      </c>
      <c r="G15" s="24" t="str">
        <f>_xlfn.IFS('Obs vs Exp by Race-Ethnicity'!$D43&gt;'Obs vs Exp by Race-Ethnicity'!$H43,"A",'Obs vs Exp by Race-Ethnicity'!$C43&gt;'Obs vs Exp by Race-Ethnicity'!$H43,"W",'Obs vs Exp by Race-Ethnicity'!$C43&lt;='Obs vs Exp by Race-Ethnicity'!$H43," ")</f>
        <v xml:space="preserve"> </v>
      </c>
      <c r="H15" s="24" t="str">
        <f>_xlfn.IFS('Obs vs Exp by Race-Ethnicity'!$D44&gt;'Obs vs Exp by Race-Ethnicity'!$H44,"A",'Obs vs Exp by Race-Ethnicity'!$C44&gt;'Obs vs Exp by Race-Ethnicity'!$H44,"W",'Obs vs Exp by Race-Ethnicity'!$C44&lt;='Obs vs Exp by Race-Ethnicity'!$H44," ")</f>
        <v xml:space="preserve"> </v>
      </c>
      <c r="I15" s="24" t="str">
        <f>_xlfn.IFS('Obs vs Exp by Race-Ethnicity'!$D45&gt;'Obs vs Exp by Race-Ethnicity'!$H45,"A",'Obs vs Exp by Race-Ethnicity'!$C45&gt;'Obs vs Exp by Race-Ethnicity'!$H45,"W",'Obs vs Exp by Race-Ethnicity'!$C45&lt;='Obs vs Exp by Race-Ethnicity'!$H45," ")</f>
        <v xml:space="preserve"> </v>
      </c>
      <c r="J15" s="24" t="str">
        <f>_xlfn.IFS('Obs vs Exp by Race-Ethnicity'!$D46&gt;'Obs vs Exp by Race-Ethnicity'!$H46,"A",'Obs vs Exp by Race-Ethnicity'!$C46&gt;'Obs vs Exp by Race-Ethnicity'!$H46,"W",'Obs vs Exp by Race-Ethnicity'!$C46&lt;='Obs vs Exp by Race-Ethnicity'!$H46," ")</f>
        <v xml:space="preserve"> </v>
      </c>
      <c r="K15" s="24" t="str">
        <f>_xlfn.IFS('Obs vs Exp by Race-Ethnicity'!$D47&gt;'Obs vs Exp by Race-Ethnicity'!$H47,"A",'Obs vs Exp by Race-Ethnicity'!$C47&gt;'Obs vs Exp by Race-Ethnicity'!$H47,"W",'Obs vs Exp by Race-Ethnicity'!$C47&lt;='Obs vs Exp by Race-Ethnicity'!$H47," ")</f>
        <v xml:space="preserve"> </v>
      </c>
      <c r="L15" s="24" t="str">
        <f>_xlfn.IFS('Obs vs Exp by Race-Ethnicity'!$D48&gt;'Obs vs Exp by Race-Ethnicity'!$H48,"A",'Obs vs Exp by Race-Ethnicity'!$C48&gt;'Obs vs Exp by Race-Ethnicity'!$H48,"W",'Obs vs Exp by Race-Ethnicity'!$C48&lt;='Obs vs Exp by Race-Ethnicity'!$H48," ")</f>
        <v xml:space="preserve"> </v>
      </c>
      <c r="M15" s="24" t="str">
        <f>_xlfn.IFS('Obs vs Exp by Race-Ethnicity'!$D49&gt;'Obs vs Exp by Race-Ethnicity'!$H49,"A",'Obs vs Exp by Race-Ethnicity'!$C49&gt;'Obs vs Exp by Race-Ethnicity'!$H49,"W",'Obs vs Exp by Race-Ethnicity'!$C49&lt;='Obs vs Exp by Race-Ethnicity'!$H49," ")</f>
        <v xml:space="preserve"> </v>
      </c>
    </row>
    <row r="16" spans="1:18" ht="15" customHeight="1" x14ac:dyDescent="0.35">
      <c r="A16" s="20" t="s">
        <v>143</v>
      </c>
      <c r="B16" s="24" t="str">
        <f>_xlfn.IFS('Obs vs Exp by Race-Ethnicity'!$D50&gt;'Obs vs Exp by Race-Ethnicity'!$H50,"A",'Obs vs Exp by Race-Ethnicity'!$C50&gt;'Obs vs Exp by Race-Ethnicity'!$H50,"W",'Obs vs Exp by Race-Ethnicity'!$C50&lt;='Obs vs Exp by Race-Ethnicity'!$H50," ")</f>
        <v xml:space="preserve"> </v>
      </c>
      <c r="C16" s="24" t="str">
        <f>_xlfn.IFS('Obs vs Exp by Race-Ethnicity'!$D51&gt;'Obs vs Exp by Race-Ethnicity'!$H51,"A",'Obs vs Exp by Race-Ethnicity'!$C51&gt;'Obs vs Exp by Race-Ethnicity'!$H51,"W",'Obs vs Exp by Race-Ethnicity'!$C51&lt;='Obs vs Exp by Race-Ethnicity'!$H51," ")</f>
        <v>W</v>
      </c>
      <c r="D16" s="24" t="str">
        <f>_xlfn.IFS('Obs vs Exp by Race-Ethnicity'!$D52&gt;'Obs vs Exp by Race-Ethnicity'!$H52,"A",'Obs vs Exp by Race-Ethnicity'!$C52&gt;'Obs vs Exp by Race-Ethnicity'!$H52,"W",'Obs vs Exp by Race-Ethnicity'!$C52&lt;='Obs vs Exp by Race-Ethnicity'!$H52," ")</f>
        <v xml:space="preserve"> </v>
      </c>
      <c r="E16" s="24" t="str">
        <f>_xlfn.IFS('Obs vs Exp by Race-Ethnicity'!$D53&gt;'Obs vs Exp by Race-Ethnicity'!$H53,"A",'Obs vs Exp by Race-Ethnicity'!$C53&gt;'Obs vs Exp by Race-Ethnicity'!$H53,"W",'Obs vs Exp by Race-Ethnicity'!$C53&lt;='Obs vs Exp by Race-Ethnicity'!$H53," ")</f>
        <v xml:space="preserve"> </v>
      </c>
      <c r="F16" s="24" t="str">
        <f>_xlfn.IFS('Obs vs Exp by Race-Ethnicity'!$D54&gt;'Obs vs Exp by Race-Ethnicity'!$H54,"A",'Obs vs Exp by Race-Ethnicity'!$C54&gt;'Obs vs Exp by Race-Ethnicity'!$H54,"W",'Obs vs Exp by Race-Ethnicity'!$C54&lt;='Obs vs Exp by Race-Ethnicity'!$H54," ")</f>
        <v xml:space="preserve"> </v>
      </c>
      <c r="G16" s="24" t="str">
        <f>_xlfn.IFS('Obs vs Exp by Race-Ethnicity'!$D55&gt;'Obs vs Exp by Race-Ethnicity'!$H55,"A",'Obs vs Exp by Race-Ethnicity'!$C55&gt;'Obs vs Exp by Race-Ethnicity'!$H55,"W",'Obs vs Exp by Race-Ethnicity'!$C55&lt;='Obs vs Exp by Race-Ethnicity'!$H55," ")</f>
        <v xml:space="preserve"> </v>
      </c>
      <c r="H16" s="24" t="str">
        <f>_xlfn.IFS('Obs vs Exp by Race-Ethnicity'!$D56&gt;'Obs vs Exp by Race-Ethnicity'!$H56,"A",'Obs vs Exp by Race-Ethnicity'!$C56&gt;'Obs vs Exp by Race-Ethnicity'!$H56,"W",'Obs vs Exp by Race-Ethnicity'!$C56&lt;='Obs vs Exp by Race-Ethnicity'!$H56," ")</f>
        <v xml:space="preserve"> </v>
      </c>
      <c r="I16" s="24" t="str">
        <f>_xlfn.IFS('Obs vs Exp by Race-Ethnicity'!$D57&gt;'Obs vs Exp by Race-Ethnicity'!$H57,"A",'Obs vs Exp by Race-Ethnicity'!$C57&gt;'Obs vs Exp by Race-Ethnicity'!$H57,"W",'Obs vs Exp by Race-Ethnicity'!$C57&lt;='Obs vs Exp by Race-Ethnicity'!$H57," ")</f>
        <v xml:space="preserve"> </v>
      </c>
      <c r="J16" s="24" t="str">
        <f>_xlfn.IFS('Obs vs Exp by Race-Ethnicity'!$D58&gt;'Obs vs Exp by Race-Ethnicity'!$H58,"A",'Obs vs Exp by Race-Ethnicity'!$C58&gt;'Obs vs Exp by Race-Ethnicity'!$H58,"W",'Obs vs Exp by Race-Ethnicity'!$C58&lt;='Obs vs Exp by Race-Ethnicity'!$H58," ")</f>
        <v xml:space="preserve"> </v>
      </c>
      <c r="K16" s="24" t="str">
        <f>_xlfn.IFS('Obs vs Exp by Race-Ethnicity'!$D59&gt;'Obs vs Exp by Race-Ethnicity'!$H59,"A",'Obs vs Exp by Race-Ethnicity'!$C59&gt;'Obs vs Exp by Race-Ethnicity'!$H59,"W",'Obs vs Exp by Race-Ethnicity'!$C59&lt;='Obs vs Exp by Race-Ethnicity'!$H59," ")</f>
        <v xml:space="preserve"> </v>
      </c>
      <c r="L16" s="24" t="str">
        <f>_xlfn.IFS('Obs vs Exp by Race-Ethnicity'!$D60&gt;'Obs vs Exp by Race-Ethnicity'!$H60,"A",'Obs vs Exp by Race-Ethnicity'!$C60&gt;'Obs vs Exp by Race-Ethnicity'!$H60,"W",'Obs vs Exp by Race-Ethnicity'!$C60&lt;='Obs vs Exp by Race-Ethnicity'!$H60," ")</f>
        <v xml:space="preserve"> </v>
      </c>
      <c r="M16" s="24" t="str">
        <f>_xlfn.IFS('Obs vs Exp by Race-Ethnicity'!$D61&gt;'Obs vs Exp by Race-Ethnicity'!$H61,"A",'Obs vs Exp by Race-Ethnicity'!$C61&gt;'Obs vs Exp by Race-Ethnicity'!$H61,"W",'Obs vs Exp by Race-Ethnicity'!$C61&lt;='Obs vs Exp by Race-Ethnicity'!$H61," ")</f>
        <v xml:space="preserve"> </v>
      </c>
    </row>
    <row r="17" spans="1:16" s="13" customFormat="1" ht="15" customHeight="1" x14ac:dyDescent="0.45">
      <c r="A17" s="13" t="s">
        <v>132</v>
      </c>
      <c r="B17" s="12"/>
      <c r="C17" s="12"/>
      <c r="D17" s="12"/>
      <c r="E17" s="12"/>
      <c r="F17" s="12"/>
      <c r="G17" s="12"/>
      <c r="H17" s="12"/>
      <c r="I17" s="12"/>
      <c r="J17" s="12"/>
      <c r="K17" s="12"/>
      <c r="L17" s="12"/>
      <c r="M17" s="12"/>
    </row>
    <row r="18" spans="1:16" ht="15" customHeight="1" x14ac:dyDescent="0.35">
      <c r="A18" s="20" t="s">
        <v>20</v>
      </c>
      <c r="B18" s="24" t="str">
        <f>_xlfn.IFS('Obs vs Exp by HHS Region'!$D2&gt;'Obs vs Exp by HHS Region'!$H2,"A",'Obs vs Exp by HHS Region'!$C2&gt;'Obs vs Exp by HHS Region'!$H2,"W",'Obs vs Exp by HHS Region'!$C2&lt;='Obs vs Exp by HHS Region'!$H2," ")</f>
        <v xml:space="preserve"> </v>
      </c>
      <c r="C18" s="24" t="str">
        <f>_xlfn.IFS('Obs vs Exp by HHS Region'!$D3&gt;'Obs vs Exp by HHS Region'!$H3,"A",'Obs vs Exp by HHS Region'!$C3&gt;'Obs vs Exp by HHS Region'!$H3,"W",'Obs vs Exp by HHS Region'!$C3&lt;='Obs vs Exp by HHS Region'!$H3," ")</f>
        <v xml:space="preserve"> </v>
      </c>
      <c r="D18" s="24" t="str">
        <f>_xlfn.IFS('Obs vs Exp by HHS Region'!$D4&gt;'Obs vs Exp by HHS Region'!$H4,"A",'Obs vs Exp by HHS Region'!$C4&gt;'Obs vs Exp by HHS Region'!$H4,"W",'Obs vs Exp by HHS Region'!$C4&lt;='Obs vs Exp by HHS Region'!$H4," ")</f>
        <v xml:space="preserve"> </v>
      </c>
      <c r="E18" s="24" t="str">
        <f>_xlfn.IFS('Obs vs Exp by HHS Region'!$D5&gt;'Obs vs Exp by HHS Region'!$H5,"A",'Obs vs Exp by HHS Region'!$C5&gt;'Obs vs Exp by HHS Region'!$H5,"W",'Obs vs Exp by HHS Region'!$C5&lt;='Obs vs Exp by HHS Region'!$H5," ")</f>
        <v xml:space="preserve"> </v>
      </c>
      <c r="F18" s="24" t="str">
        <f>_xlfn.IFS('Obs vs Exp by HHS Region'!$D6&gt;'Obs vs Exp by HHS Region'!$H6,"A",'Obs vs Exp by HHS Region'!$C6&gt;'Obs vs Exp by HHS Region'!$H6,"W",'Obs vs Exp by HHS Region'!$C6&lt;='Obs vs Exp by HHS Region'!$H6," ")</f>
        <v xml:space="preserve"> </v>
      </c>
      <c r="G18" s="24" t="str">
        <f>_xlfn.IFS('Obs vs Exp by HHS Region'!$D7&gt;'Obs vs Exp by HHS Region'!$H7,"A",'Obs vs Exp by HHS Region'!$C7&gt;'Obs vs Exp by HHS Region'!$H7,"W",'Obs vs Exp by HHS Region'!$C7&lt;='Obs vs Exp by HHS Region'!$H7," ")</f>
        <v xml:space="preserve"> </v>
      </c>
      <c r="H18" s="24" t="str">
        <f>_xlfn.IFS('Obs vs Exp by HHS Region'!$D8&gt;'Obs vs Exp by HHS Region'!$H8,"A",'Obs vs Exp by HHS Region'!$C8&gt;'Obs vs Exp by HHS Region'!$H8,"W",'Obs vs Exp by HHS Region'!$C8&lt;='Obs vs Exp by HHS Region'!$H8," ")</f>
        <v xml:space="preserve"> </v>
      </c>
      <c r="I18" s="24" t="str">
        <f>_xlfn.IFS('Obs vs Exp by HHS Region'!$D9&gt;'Obs vs Exp by HHS Region'!$H9,"A",'Obs vs Exp by HHS Region'!$C9&gt;'Obs vs Exp by HHS Region'!$H9,"W",'Obs vs Exp by HHS Region'!$C9&lt;='Obs vs Exp by HHS Region'!$H9," ")</f>
        <v xml:space="preserve"> </v>
      </c>
      <c r="J18" s="24" t="str">
        <f>_xlfn.IFS('Obs vs Exp by HHS Region'!$D10&gt;'Obs vs Exp by HHS Region'!$H10,"A",'Obs vs Exp by HHS Region'!$C10&gt;'Obs vs Exp by HHS Region'!$H10,"W",'Obs vs Exp by HHS Region'!$C10&lt;='Obs vs Exp by HHS Region'!$H10," ")</f>
        <v xml:space="preserve"> </v>
      </c>
      <c r="K18" s="24" t="str">
        <f>_xlfn.IFS('Obs vs Exp by HHS Region'!$D11&gt;'Obs vs Exp by HHS Region'!$H11,"A",'Obs vs Exp by HHS Region'!$C11&gt;'Obs vs Exp by HHS Region'!$H11,"W",'Obs vs Exp by HHS Region'!$C11&lt;='Obs vs Exp by HHS Region'!$H11," ")</f>
        <v xml:space="preserve"> </v>
      </c>
      <c r="L18" s="24" t="str">
        <f>_xlfn.IFS('Obs vs Exp by HHS Region'!$D12&gt;'Obs vs Exp by HHS Region'!$H12,"A",'Obs vs Exp by HHS Region'!$C12&gt;'Obs vs Exp by HHS Region'!$H12,"W",'Obs vs Exp by HHS Region'!$C12&lt;='Obs vs Exp by HHS Region'!$H12," ")</f>
        <v xml:space="preserve"> </v>
      </c>
      <c r="M18" s="24" t="str">
        <f>_xlfn.IFS('Obs vs Exp by HHS Region'!$D13&gt;'Obs vs Exp by HHS Region'!$H13,"A",'Obs vs Exp by HHS Region'!$C13&gt;'Obs vs Exp by HHS Region'!$H13,"W",'Obs vs Exp by HHS Region'!$C13&lt;='Obs vs Exp by HHS Region'!$H13," ")</f>
        <v xml:space="preserve"> </v>
      </c>
    </row>
    <row r="19" spans="1:16" ht="15" customHeight="1" x14ac:dyDescent="0.35">
      <c r="A19" s="20" t="s">
        <v>21</v>
      </c>
      <c r="B19" s="24" t="str">
        <f>_xlfn.IFS('Obs vs Exp by HHS Region'!$D14&gt;'Obs vs Exp by HHS Region'!$H14,"A",'Obs vs Exp by HHS Region'!$C14&gt;'Obs vs Exp by HHS Region'!$H14,"W",'Obs vs Exp by HHS Region'!$C14&lt;='Obs vs Exp by HHS Region'!$H14," ")</f>
        <v>A</v>
      </c>
      <c r="C19" s="24" t="str">
        <f>_xlfn.IFS('Obs vs Exp by HHS Region'!$D15&gt;'Obs vs Exp by HHS Region'!$H15,"A",'Obs vs Exp by HHS Region'!$C15&gt;'Obs vs Exp by HHS Region'!$H15,"W",'Obs vs Exp by HHS Region'!$C15&lt;='Obs vs Exp by HHS Region'!$H15," ")</f>
        <v>A</v>
      </c>
      <c r="D19" s="24" t="str">
        <f>_xlfn.IFS('Obs vs Exp by HHS Region'!$D16&gt;'Obs vs Exp by HHS Region'!$H16,"A",'Obs vs Exp by HHS Region'!$C16&gt;'Obs vs Exp by HHS Region'!$H16,"W",'Obs vs Exp by HHS Region'!$C16&lt;='Obs vs Exp by HHS Region'!$H16," ")</f>
        <v xml:space="preserve"> </v>
      </c>
      <c r="E19" s="24" t="str">
        <f>_xlfn.IFS('Obs vs Exp by HHS Region'!$D17&gt;'Obs vs Exp by HHS Region'!$H17,"A",'Obs vs Exp by HHS Region'!$C17&gt;'Obs vs Exp by HHS Region'!$H17,"W",'Obs vs Exp by HHS Region'!$C17&lt;='Obs vs Exp by HHS Region'!$H17," ")</f>
        <v xml:space="preserve"> </v>
      </c>
      <c r="F19" s="24" t="str">
        <f>_xlfn.IFS('Obs vs Exp by HHS Region'!$D18&gt;'Obs vs Exp by HHS Region'!$H18,"A",'Obs vs Exp by HHS Region'!$C18&gt;'Obs vs Exp by HHS Region'!$H18,"W",'Obs vs Exp by HHS Region'!$C18&lt;='Obs vs Exp by HHS Region'!$H18," ")</f>
        <v xml:space="preserve"> </v>
      </c>
      <c r="G19" s="24" t="str">
        <f>_xlfn.IFS('Obs vs Exp by HHS Region'!$D19&gt;'Obs vs Exp by HHS Region'!$H19,"A",'Obs vs Exp by HHS Region'!$C19&gt;'Obs vs Exp by HHS Region'!$H19,"W",'Obs vs Exp by HHS Region'!$C19&lt;='Obs vs Exp by HHS Region'!$H19," ")</f>
        <v xml:space="preserve"> </v>
      </c>
      <c r="H19" s="24" t="str">
        <f>_xlfn.IFS('Obs vs Exp by HHS Region'!$D20&gt;'Obs vs Exp by HHS Region'!$H20,"A",'Obs vs Exp by HHS Region'!$C20&gt;'Obs vs Exp by HHS Region'!$H20,"W",'Obs vs Exp by HHS Region'!$C20&lt;='Obs vs Exp by HHS Region'!$H20," ")</f>
        <v xml:space="preserve"> </v>
      </c>
      <c r="I19" s="24" t="str">
        <f>_xlfn.IFS('Obs vs Exp by HHS Region'!$D21&gt;'Obs vs Exp by HHS Region'!$H21,"A",'Obs vs Exp by HHS Region'!$C21&gt;'Obs vs Exp by HHS Region'!$H21,"W",'Obs vs Exp by HHS Region'!$C21&lt;='Obs vs Exp by HHS Region'!$H21," ")</f>
        <v xml:space="preserve"> </v>
      </c>
      <c r="J19" s="24" t="str">
        <f>_xlfn.IFS('Obs vs Exp by HHS Region'!$D22&gt;'Obs vs Exp by HHS Region'!$H22,"A",'Obs vs Exp by HHS Region'!$C22&gt;'Obs vs Exp by HHS Region'!$H22,"W",'Obs vs Exp by HHS Region'!$C22&lt;='Obs vs Exp by HHS Region'!$H22," ")</f>
        <v xml:space="preserve"> </v>
      </c>
      <c r="K19" s="24" t="str">
        <f>_xlfn.IFS('Obs vs Exp by HHS Region'!$D23&gt;'Obs vs Exp by HHS Region'!$H23,"A",'Obs vs Exp by HHS Region'!$C23&gt;'Obs vs Exp by HHS Region'!$H23,"W",'Obs vs Exp by HHS Region'!$C23&lt;='Obs vs Exp by HHS Region'!$H23," ")</f>
        <v xml:space="preserve"> </v>
      </c>
      <c r="L19" s="24" t="str">
        <f>_xlfn.IFS('Obs vs Exp by HHS Region'!$D24&gt;'Obs vs Exp by HHS Region'!$H24,"A",'Obs vs Exp by HHS Region'!$C24&gt;'Obs vs Exp by HHS Region'!$H24,"W",'Obs vs Exp by HHS Region'!$C24&lt;='Obs vs Exp by HHS Region'!$H24," ")</f>
        <v xml:space="preserve"> </v>
      </c>
      <c r="M19" s="24" t="str">
        <f>_xlfn.IFS('Obs vs Exp by HHS Region'!$D25&gt;'Obs vs Exp by HHS Region'!$H25,"A",'Obs vs Exp by HHS Region'!$C25&gt;'Obs vs Exp by HHS Region'!$H25,"W",'Obs vs Exp by HHS Region'!$C25&lt;='Obs vs Exp by HHS Region'!$H25," ")</f>
        <v xml:space="preserve"> </v>
      </c>
    </row>
    <row r="20" spans="1:16" ht="15" customHeight="1" x14ac:dyDescent="0.35">
      <c r="A20" s="20" t="s">
        <v>22</v>
      </c>
      <c r="B20" s="24" t="str">
        <f>_xlfn.IFS('Obs vs Exp by HHS Region'!$D26&gt;'Obs vs Exp by HHS Region'!$H26,"A",'Obs vs Exp by HHS Region'!$C26&gt;'Obs vs Exp by HHS Region'!$H26,"W",'Obs vs Exp by HHS Region'!$C26&lt;='Obs vs Exp by HHS Region'!$H26," ")</f>
        <v>W</v>
      </c>
      <c r="C20" s="24" t="str">
        <f>_xlfn.IFS('Obs vs Exp by HHS Region'!$D27&gt;'Obs vs Exp by HHS Region'!$H27,"A",'Obs vs Exp by HHS Region'!$C27&gt;'Obs vs Exp by HHS Region'!$H27,"W",'Obs vs Exp by HHS Region'!$C27&lt;='Obs vs Exp by HHS Region'!$H27," ")</f>
        <v xml:space="preserve"> </v>
      </c>
      <c r="D20" s="24" t="str">
        <f>_xlfn.IFS('Obs vs Exp by HHS Region'!$D28&gt;'Obs vs Exp by HHS Region'!$H28,"A",'Obs vs Exp by HHS Region'!$C28&gt;'Obs vs Exp by HHS Region'!$H28,"W",'Obs vs Exp by HHS Region'!$C28&lt;='Obs vs Exp by HHS Region'!$H28," ")</f>
        <v xml:space="preserve"> </v>
      </c>
      <c r="E20" s="24" t="str">
        <f>_xlfn.IFS('Obs vs Exp by HHS Region'!$D29&gt;'Obs vs Exp by HHS Region'!$H29,"A",'Obs vs Exp by HHS Region'!$C29&gt;'Obs vs Exp by HHS Region'!$H29,"W",'Obs vs Exp by HHS Region'!$C29&lt;='Obs vs Exp by HHS Region'!$H29," ")</f>
        <v xml:space="preserve"> </v>
      </c>
      <c r="F20" s="24" t="str">
        <f>_xlfn.IFS('Obs vs Exp by HHS Region'!$D30&gt;'Obs vs Exp by HHS Region'!$H30,"A",'Obs vs Exp by HHS Region'!$C30&gt;'Obs vs Exp by HHS Region'!$H30,"W",'Obs vs Exp by HHS Region'!$C30&lt;='Obs vs Exp by HHS Region'!$H30," ")</f>
        <v xml:space="preserve"> </v>
      </c>
      <c r="G20" s="24" t="str">
        <f>_xlfn.IFS('Obs vs Exp by HHS Region'!$D31&gt;'Obs vs Exp by HHS Region'!$H31,"A",'Obs vs Exp by HHS Region'!$C31&gt;'Obs vs Exp by HHS Region'!$H31,"W",'Obs vs Exp by HHS Region'!$C31&lt;='Obs vs Exp by HHS Region'!$H31," ")</f>
        <v xml:space="preserve"> </v>
      </c>
      <c r="H20" s="24" t="str">
        <f>_xlfn.IFS('Obs vs Exp by HHS Region'!$D32&gt;'Obs vs Exp by HHS Region'!$H32,"A",'Obs vs Exp by HHS Region'!$C32&gt;'Obs vs Exp by HHS Region'!$H32,"W",'Obs vs Exp by HHS Region'!$C32&lt;='Obs vs Exp by HHS Region'!$H32," ")</f>
        <v xml:space="preserve"> </v>
      </c>
      <c r="I20" s="24" t="str">
        <f>_xlfn.IFS('Obs vs Exp by HHS Region'!$D33&gt;'Obs vs Exp by HHS Region'!$H33,"A",'Obs vs Exp by HHS Region'!$C33&gt;'Obs vs Exp by HHS Region'!$H33,"W",'Obs vs Exp by HHS Region'!$C33&lt;='Obs vs Exp by HHS Region'!$H33," ")</f>
        <v xml:space="preserve"> </v>
      </c>
      <c r="J20" s="24" t="str">
        <f>_xlfn.IFS('Obs vs Exp by HHS Region'!$D34&gt;'Obs vs Exp by HHS Region'!$H34,"A",'Obs vs Exp by HHS Region'!$C34&gt;'Obs vs Exp by HHS Region'!$H34,"W",'Obs vs Exp by HHS Region'!$C34&lt;='Obs vs Exp by HHS Region'!$H34," ")</f>
        <v xml:space="preserve"> </v>
      </c>
      <c r="K20" s="24" t="str">
        <f>_xlfn.IFS('Obs vs Exp by HHS Region'!$D35&gt;'Obs vs Exp by HHS Region'!$H35,"A",'Obs vs Exp by HHS Region'!$C35&gt;'Obs vs Exp by HHS Region'!$H35,"W",'Obs vs Exp by HHS Region'!$C35&lt;='Obs vs Exp by HHS Region'!$H35," ")</f>
        <v xml:space="preserve"> </v>
      </c>
      <c r="L20" s="24" t="str">
        <f>_xlfn.IFS('Obs vs Exp by HHS Region'!$D36&gt;'Obs vs Exp by HHS Region'!$H36,"A",'Obs vs Exp by HHS Region'!$C36&gt;'Obs vs Exp by HHS Region'!$H36,"W",'Obs vs Exp by HHS Region'!$C36&lt;='Obs vs Exp by HHS Region'!$H36," ")</f>
        <v xml:space="preserve"> </v>
      </c>
      <c r="M20" s="24" t="str">
        <f>_xlfn.IFS('Obs vs Exp by HHS Region'!$D37&gt;'Obs vs Exp by HHS Region'!$H37,"A",'Obs vs Exp by HHS Region'!$C37&gt;'Obs vs Exp by HHS Region'!$H37,"W",'Obs vs Exp by HHS Region'!$C37&lt;='Obs vs Exp by HHS Region'!$H37," ")</f>
        <v xml:space="preserve"> </v>
      </c>
    </row>
    <row r="21" spans="1:16" ht="15" customHeight="1" x14ac:dyDescent="0.35">
      <c r="A21" s="20" t="s">
        <v>23</v>
      </c>
      <c r="B21" s="24" t="str">
        <f>_xlfn.IFS('Obs vs Exp by HHS Region'!$D38&gt;'Obs vs Exp by HHS Region'!$H38,"A",'Obs vs Exp by HHS Region'!$C38&gt;'Obs vs Exp by HHS Region'!$H38,"W",'Obs vs Exp by HHS Region'!$C38&lt;='Obs vs Exp by HHS Region'!$H38," ")</f>
        <v xml:space="preserve"> </v>
      </c>
      <c r="C21" s="24" t="str">
        <f>_xlfn.IFS('Obs vs Exp by HHS Region'!$D39&gt;'Obs vs Exp by HHS Region'!$H39,"A",'Obs vs Exp by HHS Region'!$C39&gt;'Obs vs Exp by HHS Region'!$H39,"W",'Obs vs Exp by HHS Region'!$C39&lt;='Obs vs Exp by HHS Region'!$H39," ")</f>
        <v xml:space="preserve"> </v>
      </c>
      <c r="D21" s="24" t="str">
        <f>_xlfn.IFS('Obs vs Exp by HHS Region'!$D40&gt;'Obs vs Exp by HHS Region'!$H40,"A",'Obs vs Exp by HHS Region'!$C40&gt;'Obs vs Exp by HHS Region'!$H40,"W",'Obs vs Exp by HHS Region'!$C40&lt;='Obs vs Exp by HHS Region'!$H40," ")</f>
        <v xml:space="preserve"> </v>
      </c>
      <c r="E21" s="24" t="str">
        <f>_xlfn.IFS('Obs vs Exp by HHS Region'!$D41&gt;'Obs vs Exp by HHS Region'!$H41,"A",'Obs vs Exp by HHS Region'!$C41&gt;'Obs vs Exp by HHS Region'!$H41,"W",'Obs vs Exp by HHS Region'!$C41&lt;='Obs vs Exp by HHS Region'!$H41," ")</f>
        <v xml:space="preserve"> </v>
      </c>
      <c r="F21" s="24" t="str">
        <f>_xlfn.IFS('Obs vs Exp by HHS Region'!$D42&gt;'Obs vs Exp by HHS Region'!$H42,"A",'Obs vs Exp by HHS Region'!$C42&gt;'Obs vs Exp by HHS Region'!$H42,"W",'Obs vs Exp by HHS Region'!$C42&lt;='Obs vs Exp by HHS Region'!$H42," ")</f>
        <v xml:space="preserve"> </v>
      </c>
      <c r="G21" s="24" t="str">
        <f>_xlfn.IFS('Obs vs Exp by HHS Region'!$D43&gt;'Obs vs Exp by HHS Region'!$H43,"A",'Obs vs Exp by HHS Region'!$C43&gt;'Obs vs Exp by HHS Region'!$H43,"W",'Obs vs Exp by HHS Region'!$C43&lt;='Obs vs Exp by HHS Region'!$H43," ")</f>
        <v xml:space="preserve"> </v>
      </c>
      <c r="H21" s="24" t="str">
        <f>_xlfn.IFS('Obs vs Exp by HHS Region'!$D44&gt;'Obs vs Exp by HHS Region'!$H44,"A",'Obs vs Exp by HHS Region'!$C44&gt;'Obs vs Exp by HHS Region'!$H44,"W",'Obs vs Exp by HHS Region'!$C44&lt;='Obs vs Exp by HHS Region'!$H44," ")</f>
        <v xml:space="preserve"> </v>
      </c>
      <c r="I21" s="24" t="str">
        <f>_xlfn.IFS('Obs vs Exp by HHS Region'!$D45&gt;'Obs vs Exp by HHS Region'!$H45,"A",'Obs vs Exp by HHS Region'!$C45&gt;'Obs vs Exp by HHS Region'!$H45,"W",'Obs vs Exp by HHS Region'!$C45&lt;='Obs vs Exp by HHS Region'!$H45," ")</f>
        <v xml:space="preserve"> </v>
      </c>
      <c r="J21" s="24" t="str">
        <f>_xlfn.IFS('Obs vs Exp by HHS Region'!$D46&gt;'Obs vs Exp by HHS Region'!$H46,"A",'Obs vs Exp by HHS Region'!$C46&gt;'Obs vs Exp by HHS Region'!$H46,"W",'Obs vs Exp by HHS Region'!$C46&lt;='Obs vs Exp by HHS Region'!$H46," ")</f>
        <v xml:space="preserve"> </v>
      </c>
      <c r="K21" s="24" t="str">
        <f>_xlfn.IFS('Obs vs Exp by HHS Region'!$D47&gt;'Obs vs Exp by HHS Region'!$H47,"A",'Obs vs Exp by HHS Region'!$C47&gt;'Obs vs Exp by HHS Region'!$H47,"W",'Obs vs Exp by HHS Region'!$C47&lt;='Obs vs Exp by HHS Region'!$H47," ")</f>
        <v xml:space="preserve"> </v>
      </c>
      <c r="L21" s="24" t="str">
        <f>_xlfn.IFS('Obs vs Exp by HHS Region'!$D48&gt;'Obs vs Exp by HHS Region'!$H48,"A",'Obs vs Exp by HHS Region'!$C48&gt;'Obs vs Exp by HHS Region'!$H48,"W",'Obs vs Exp by HHS Region'!$C48&lt;='Obs vs Exp by HHS Region'!$H48," ")</f>
        <v xml:space="preserve"> </v>
      </c>
      <c r="M21" s="24" t="str">
        <f>_xlfn.IFS('Obs vs Exp by HHS Region'!$D49&gt;'Obs vs Exp by HHS Region'!$H49,"A",'Obs vs Exp by HHS Region'!$C49&gt;'Obs vs Exp by HHS Region'!$H49,"W",'Obs vs Exp by HHS Region'!$C49&lt;='Obs vs Exp by HHS Region'!$H49," ")</f>
        <v xml:space="preserve"> </v>
      </c>
    </row>
    <row r="22" spans="1:16" ht="15" customHeight="1" x14ac:dyDescent="0.35">
      <c r="A22" s="20" t="s">
        <v>24</v>
      </c>
      <c r="B22" s="24" t="str">
        <f>_xlfn.IFS('Obs vs Exp by HHS Region'!$D50&gt;'Obs vs Exp by HHS Region'!$H50,"A",'Obs vs Exp by HHS Region'!$C50&gt;'Obs vs Exp by HHS Region'!$H50,"W",'Obs vs Exp by HHS Region'!$C50&lt;='Obs vs Exp by HHS Region'!$H50," ")</f>
        <v xml:space="preserve"> </v>
      </c>
      <c r="C22" s="24" t="str">
        <f>_xlfn.IFS('Obs vs Exp by HHS Region'!$D51&gt;'Obs vs Exp by HHS Region'!$H51,"A",'Obs vs Exp by HHS Region'!$C51&gt;'Obs vs Exp by HHS Region'!$H51,"W",'Obs vs Exp by HHS Region'!$C51&lt;='Obs vs Exp by HHS Region'!$H51," ")</f>
        <v xml:space="preserve"> </v>
      </c>
      <c r="D22" s="24" t="str">
        <f>_xlfn.IFS('Obs vs Exp by HHS Region'!$D52&gt;'Obs vs Exp by HHS Region'!$H52,"A",'Obs vs Exp by HHS Region'!$C52&gt;'Obs vs Exp by HHS Region'!$H52,"W",'Obs vs Exp by HHS Region'!$C52&lt;='Obs vs Exp by HHS Region'!$H52," ")</f>
        <v xml:space="preserve"> </v>
      </c>
      <c r="E22" s="24" t="str">
        <f>_xlfn.IFS('Obs vs Exp by HHS Region'!$D53&gt;'Obs vs Exp by HHS Region'!$H53,"A",'Obs vs Exp by HHS Region'!$C53&gt;'Obs vs Exp by HHS Region'!$H53,"W",'Obs vs Exp by HHS Region'!$C53&lt;='Obs vs Exp by HHS Region'!$H53," ")</f>
        <v xml:space="preserve"> </v>
      </c>
      <c r="F22" s="24" t="str">
        <f>_xlfn.IFS('Obs vs Exp by HHS Region'!$D54&gt;'Obs vs Exp by HHS Region'!$H54,"A",'Obs vs Exp by HHS Region'!$C54&gt;'Obs vs Exp by HHS Region'!$H54,"W",'Obs vs Exp by HHS Region'!$C54&lt;='Obs vs Exp by HHS Region'!$H54," ")</f>
        <v xml:space="preserve"> </v>
      </c>
      <c r="G22" s="24" t="str">
        <f>_xlfn.IFS('Obs vs Exp by HHS Region'!$D55&gt;'Obs vs Exp by HHS Region'!$H55,"A",'Obs vs Exp by HHS Region'!$C55&gt;'Obs vs Exp by HHS Region'!$H55,"W",'Obs vs Exp by HHS Region'!$C55&lt;='Obs vs Exp by HHS Region'!$H55," ")</f>
        <v xml:space="preserve"> </v>
      </c>
      <c r="H22" s="24" t="str">
        <f>_xlfn.IFS('Obs vs Exp by HHS Region'!$D56&gt;'Obs vs Exp by HHS Region'!$H56,"A",'Obs vs Exp by HHS Region'!$C56&gt;'Obs vs Exp by HHS Region'!$H56,"W",'Obs vs Exp by HHS Region'!$C56&lt;='Obs vs Exp by HHS Region'!$H56," ")</f>
        <v xml:space="preserve"> </v>
      </c>
      <c r="I22" s="24" t="str">
        <f>_xlfn.IFS('Obs vs Exp by HHS Region'!$D57&gt;'Obs vs Exp by HHS Region'!$H57,"A",'Obs vs Exp by HHS Region'!$C57&gt;'Obs vs Exp by HHS Region'!$H57,"W",'Obs vs Exp by HHS Region'!$C57&lt;='Obs vs Exp by HHS Region'!$H57," ")</f>
        <v xml:space="preserve"> </v>
      </c>
      <c r="J22" s="24" t="str">
        <f>_xlfn.IFS('Obs vs Exp by HHS Region'!$D58&gt;'Obs vs Exp by HHS Region'!$H58,"A",'Obs vs Exp by HHS Region'!$C58&gt;'Obs vs Exp by HHS Region'!$H58,"W",'Obs vs Exp by HHS Region'!$C58&lt;='Obs vs Exp by HHS Region'!$H58," ")</f>
        <v xml:space="preserve"> </v>
      </c>
      <c r="K22" s="24" t="str">
        <f>_xlfn.IFS('Obs vs Exp by HHS Region'!$D59&gt;'Obs vs Exp by HHS Region'!$H59,"A",'Obs vs Exp by HHS Region'!$C59&gt;'Obs vs Exp by HHS Region'!$H59,"W",'Obs vs Exp by HHS Region'!$C59&lt;='Obs vs Exp by HHS Region'!$H59," ")</f>
        <v xml:space="preserve"> </v>
      </c>
      <c r="L22" s="24" t="str">
        <f>_xlfn.IFS('Obs vs Exp by HHS Region'!$D60&gt;'Obs vs Exp by HHS Region'!$H60,"A",'Obs vs Exp by HHS Region'!$C60&gt;'Obs vs Exp by HHS Region'!$H60,"W",'Obs vs Exp by HHS Region'!$C60&lt;='Obs vs Exp by HHS Region'!$H60," ")</f>
        <v xml:space="preserve"> </v>
      </c>
      <c r="M22" s="24" t="str">
        <f>_xlfn.IFS('Obs vs Exp by HHS Region'!$D61&gt;'Obs vs Exp by HHS Region'!$H61,"A",'Obs vs Exp by HHS Region'!$C61&gt;'Obs vs Exp by HHS Region'!$H61,"W",'Obs vs Exp by HHS Region'!$C61&lt;='Obs vs Exp by HHS Region'!$H61," ")</f>
        <v xml:space="preserve"> </v>
      </c>
    </row>
    <row r="23" spans="1:16" ht="15" customHeight="1" x14ac:dyDescent="0.35">
      <c r="A23" s="20" t="s">
        <v>25</v>
      </c>
      <c r="B23" s="24" t="str">
        <f>_xlfn.IFS('Obs vs Exp by HHS Region'!$D62&gt;'Obs vs Exp by HHS Region'!$H62,"A",'Obs vs Exp by HHS Region'!$C62&gt;'Obs vs Exp by HHS Region'!$H62,"W",'Obs vs Exp by HHS Region'!$C62&lt;='Obs vs Exp by HHS Region'!$H62," ")</f>
        <v xml:space="preserve"> </v>
      </c>
      <c r="C23" s="24" t="str">
        <f>_xlfn.IFS('Obs vs Exp by HHS Region'!$D63&gt;'Obs vs Exp by HHS Region'!$H63,"A",'Obs vs Exp by HHS Region'!$C63&gt;'Obs vs Exp by HHS Region'!$H63,"W",'Obs vs Exp by HHS Region'!$C63&lt;='Obs vs Exp by HHS Region'!$H63," ")</f>
        <v xml:space="preserve"> </v>
      </c>
      <c r="D23" s="24" t="str">
        <f>_xlfn.IFS('Obs vs Exp by HHS Region'!$D64&gt;'Obs vs Exp by HHS Region'!$H64,"A",'Obs vs Exp by HHS Region'!$C64&gt;'Obs vs Exp by HHS Region'!$H64,"W",'Obs vs Exp by HHS Region'!$C64&lt;='Obs vs Exp by HHS Region'!$H64," ")</f>
        <v xml:space="preserve"> </v>
      </c>
      <c r="E23" s="24" t="str">
        <f>_xlfn.IFS('Obs vs Exp by HHS Region'!$D65&gt;'Obs vs Exp by HHS Region'!$H65,"A",'Obs vs Exp by HHS Region'!$C65&gt;'Obs vs Exp by HHS Region'!$H65,"W",'Obs vs Exp by HHS Region'!$C65&lt;='Obs vs Exp by HHS Region'!$H65," ")</f>
        <v xml:space="preserve"> </v>
      </c>
      <c r="F23" s="24" t="str">
        <f>_xlfn.IFS('Obs vs Exp by HHS Region'!$D66&gt;'Obs vs Exp by HHS Region'!$H66,"A",'Obs vs Exp by HHS Region'!$C66&gt;'Obs vs Exp by HHS Region'!$H66,"W",'Obs vs Exp by HHS Region'!$C66&lt;='Obs vs Exp by HHS Region'!$H66," ")</f>
        <v xml:space="preserve"> </v>
      </c>
      <c r="G23" s="24" t="str">
        <f>_xlfn.IFS('Obs vs Exp by HHS Region'!$D67&gt;'Obs vs Exp by HHS Region'!$H67,"A",'Obs vs Exp by HHS Region'!$C67&gt;'Obs vs Exp by HHS Region'!$H67,"W",'Obs vs Exp by HHS Region'!$C67&lt;='Obs vs Exp by HHS Region'!$H67," ")</f>
        <v xml:space="preserve"> </v>
      </c>
      <c r="H23" s="24" t="str">
        <f>_xlfn.IFS('Obs vs Exp by HHS Region'!$D68&gt;'Obs vs Exp by HHS Region'!$H68,"A",'Obs vs Exp by HHS Region'!$C68&gt;'Obs vs Exp by HHS Region'!$H68,"W",'Obs vs Exp by HHS Region'!$C68&lt;='Obs vs Exp by HHS Region'!$H68," ")</f>
        <v xml:space="preserve"> </v>
      </c>
      <c r="I23" s="24" t="str">
        <f>_xlfn.IFS('Obs vs Exp by HHS Region'!$D69&gt;'Obs vs Exp by HHS Region'!$H69,"A",'Obs vs Exp by HHS Region'!$C69&gt;'Obs vs Exp by HHS Region'!$H69,"W",'Obs vs Exp by HHS Region'!$C69&lt;='Obs vs Exp by HHS Region'!$H69," ")</f>
        <v xml:space="preserve"> </v>
      </c>
      <c r="J23" s="24" t="str">
        <f>_xlfn.IFS('Obs vs Exp by HHS Region'!$D70&gt;'Obs vs Exp by HHS Region'!$H70,"A",'Obs vs Exp by HHS Region'!$C70&gt;'Obs vs Exp by HHS Region'!$H70,"W",'Obs vs Exp by HHS Region'!$C70&lt;='Obs vs Exp by HHS Region'!$H70," ")</f>
        <v xml:space="preserve"> </v>
      </c>
      <c r="K23" s="24" t="str">
        <f>_xlfn.IFS('Obs vs Exp by HHS Region'!$D71&gt;'Obs vs Exp by HHS Region'!$H71,"A",'Obs vs Exp by HHS Region'!$C71&gt;'Obs vs Exp by HHS Region'!$H71,"W",'Obs vs Exp by HHS Region'!$C71&lt;='Obs vs Exp by HHS Region'!$H71," ")</f>
        <v xml:space="preserve"> </v>
      </c>
      <c r="L23" s="24" t="str">
        <f>_xlfn.IFS('Obs vs Exp by HHS Region'!$D72&gt;'Obs vs Exp by HHS Region'!$H72,"A",'Obs vs Exp by HHS Region'!$C72&gt;'Obs vs Exp by HHS Region'!$H72,"W",'Obs vs Exp by HHS Region'!$C72&lt;='Obs vs Exp by HHS Region'!$H72," ")</f>
        <v xml:space="preserve"> </v>
      </c>
      <c r="M23" s="24" t="str">
        <f>_xlfn.IFS('Obs vs Exp by HHS Region'!$D73&gt;'Obs vs Exp by HHS Region'!$H73,"A",'Obs vs Exp by HHS Region'!$C73&gt;'Obs vs Exp by HHS Region'!$H73,"W",'Obs vs Exp by HHS Region'!$C73&lt;='Obs vs Exp by HHS Region'!$H73," ")</f>
        <v xml:space="preserve"> </v>
      </c>
    </row>
    <row r="24" spans="1:16" ht="15" customHeight="1" x14ac:dyDescent="0.35">
      <c r="A24" s="20" t="s">
        <v>26</v>
      </c>
      <c r="B24" s="24" t="str">
        <f>_xlfn.IFS('Obs vs Exp by HHS Region'!$D74&gt;'Obs vs Exp by HHS Region'!$H74,"A",'Obs vs Exp by HHS Region'!$C74&gt;'Obs vs Exp by HHS Region'!$H74,"W",'Obs vs Exp by HHS Region'!$C74&lt;='Obs vs Exp by HHS Region'!$H74," ")</f>
        <v>W</v>
      </c>
      <c r="C24" s="24" t="str">
        <f>_xlfn.IFS('Obs vs Exp by HHS Region'!$D75&gt;'Obs vs Exp by HHS Region'!$H75,"A",'Obs vs Exp by HHS Region'!$C75&gt;'Obs vs Exp by HHS Region'!$H75,"W",'Obs vs Exp by HHS Region'!$C75&lt;='Obs vs Exp by HHS Region'!$H75," ")</f>
        <v xml:space="preserve"> </v>
      </c>
      <c r="D24" s="24" t="str">
        <f>_xlfn.IFS('Obs vs Exp by HHS Region'!$D76&gt;'Obs vs Exp by HHS Region'!$H76,"A",'Obs vs Exp by HHS Region'!$C76&gt;'Obs vs Exp by HHS Region'!$H76,"W",'Obs vs Exp by HHS Region'!$C76&lt;='Obs vs Exp by HHS Region'!$H76," ")</f>
        <v xml:space="preserve"> </v>
      </c>
      <c r="E24" s="24" t="str">
        <f>_xlfn.IFS('Obs vs Exp by HHS Region'!$D77&gt;'Obs vs Exp by HHS Region'!$H77,"A",'Obs vs Exp by HHS Region'!$C77&gt;'Obs vs Exp by HHS Region'!$H77,"W",'Obs vs Exp by HHS Region'!$C77&lt;='Obs vs Exp by HHS Region'!$H77," ")</f>
        <v xml:space="preserve"> </v>
      </c>
      <c r="F24" s="24" t="str">
        <f>_xlfn.IFS('Obs vs Exp by HHS Region'!$D78&gt;'Obs vs Exp by HHS Region'!$H78,"A",'Obs vs Exp by HHS Region'!$C78&gt;'Obs vs Exp by HHS Region'!$H78,"W",'Obs vs Exp by HHS Region'!$C78&lt;='Obs vs Exp by HHS Region'!$H78," ")</f>
        <v xml:space="preserve"> </v>
      </c>
      <c r="G24" s="24" t="str">
        <f>_xlfn.IFS('Obs vs Exp by HHS Region'!$D79&gt;'Obs vs Exp by HHS Region'!$H79,"A",'Obs vs Exp by HHS Region'!$C79&gt;'Obs vs Exp by HHS Region'!$H79,"W",'Obs vs Exp by HHS Region'!$C79&lt;='Obs vs Exp by HHS Region'!$H79," ")</f>
        <v xml:space="preserve"> </v>
      </c>
      <c r="H24" s="24" t="str">
        <f>_xlfn.IFS('Obs vs Exp by HHS Region'!$D80&gt;'Obs vs Exp by HHS Region'!$H80,"A",'Obs vs Exp by HHS Region'!$C80&gt;'Obs vs Exp by HHS Region'!$H80,"W",'Obs vs Exp by HHS Region'!$C80&lt;='Obs vs Exp by HHS Region'!$H80," ")</f>
        <v xml:space="preserve"> </v>
      </c>
      <c r="I24" s="24" t="str">
        <f>_xlfn.IFS('Obs vs Exp by HHS Region'!$D81&gt;'Obs vs Exp by HHS Region'!$H81,"A",'Obs vs Exp by HHS Region'!$C81&gt;'Obs vs Exp by HHS Region'!$H81,"W",'Obs vs Exp by HHS Region'!$C81&lt;='Obs vs Exp by HHS Region'!$H81," ")</f>
        <v xml:space="preserve"> </v>
      </c>
      <c r="J24" s="24" t="str">
        <f>_xlfn.IFS('Obs vs Exp by HHS Region'!$D82&gt;'Obs vs Exp by HHS Region'!$H82,"A",'Obs vs Exp by HHS Region'!$C82&gt;'Obs vs Exp by HHS Region'!$H82,"W",'Obs vs Exp by HHS Region'!$C82&lt;='Obs vs Exp by HHS Region'!$H82," ")</f>
        <v xml:space="preserve"> </v>
      </c>
      <c r="K24" s="24" t="str">
        <f>_xlfn.IFS('Obs vs Exp by HHS Region'!$D83&gt;'Obs vs Exp by HHS Region'!$H83,"A",'Obs vs Exp by HHS Region'!$C83&gt;'Obs vs Exp by HHS Region'!$H83,"W",'Obs vs Exp by HHS Region'!$C83&lt;='Obs vs Exp by HHS Region'!$H83," ")</f>
        <v xml:space="preserve"> </v>
      </c>
      <c r="L24" s="24" t="str">
        <f>_xlfn.IFS('Obs vs Exp by HHS Region'!$D84&gt;'Obs vs Exp by HHS Region'!$H84,"A",'Obs vs Exp by HHS Region'!$C84&gt;'Obs vs Exp by HHS Region'!$H84,"W",'Obs vs Exp by HHS Region'!$C84&lt;='Obs vs Exp by HHS Region'!$H84," ")</f>
        <v xml:space="preserve"> </v>
      </c>
      <c r="M24" s="24" t="str">
        <f>_xlfn.IFS('Obs vs Exp by HHS Region'!$D85&gt;'Obs vs Exp by HHS Region'!$H85,"A",'Obs vs Exp by HHS Region'!$C85&gt;'Obs vs Exp by HHS Region'!$H85,"W",'Obs vs Exp by HHS Region'!$C85&lt;='Obs vs Exp by HHS Region'!$H85," ")</f>
        <v xml:space="preserve"> </v>
      </c>
    </row>
    <row r="25" spans="1:16" ht="15" customHeight="1" x14ac:dyDescent="0.35">
      <c r="A25" s="20" t="s">
        <v>27</v>
      </c>
      <c r="B25" s="24" t="str">
        <f>_xlfn.IFS('Obs vs Exp by HHS Region'!$D86&gt;'Obs vs Exp by HHS Region'!$H86,"A",'Obs vs Exp by HHS Region'!$C86&gt;'Obs vs Exp by HHS Region'!$H86,"W",'Obs vs Exp by HHS Region'!$C86&lt;='Obs vs Exp by HHS Region'!$H86," ")</f>
        <v>W</v>
      </c>
      <c r="C25" s="24" t="str">
        <f>_xlfn.IFS('Obs vs Exp by HHS Region'!$D87&gt;'Obs vs Exp by HHS Region'!$H87,"A",'Obs vs Exp by HHS Region'!$C87&gt;'Obs vs Exp by HHS Region'!$H87,"W",'Obs vs Exp by HHS Region'!$C87&lt;='Obs vs Exp by HHS Region'!$H87," ")</f>
        <v>A</v>
      </c>
      <c r="D25" s="24" t="str">
        <f>_xlfn.IFS('Obs vs Exp by HHS Region'!$D88&gt;'Obs vs Exp by HHS Region'!$H88,"A",'Obs vs Exp by HHS Region'!$C88&gt;'Obs vs Exp by HHS Region'!$H88,"W",'Obs vs Exp by HHS Region'!$C88&lt;='Obs vs Exp by HHS Region'!$H88," ")</f>
        <v xml:space="preserve"> </v>
      </c>
      <c r="E25" s="24" t="str">
        <f>_xlfn.IFS('Obs vs Exp by HHS Region'!$D89&gt;'Obs vs Exp by HHS Region'!$H89,"A",'Obs vs Exp by HHS Region'!$C89&gt;'Obs vs Exp by HHS Region'!$H89,"W",'Obs vs Exp by HHS Region'!$C89&lt;='Obs vs Exp by HHS Region'!$H89," ")</f>
        <v xml:space="preserve"> </v>
      </c>
      <c r="F25" s="24" t="str">
        <f>_xlfn.IFS('Obs vs Exp by HHS Region'!$D90&gt;'Obs vs Exp by HHS Region'!$H90,"A",'Obs vs Exp by HHS Region'!$C90&gt;'Obs vs Exp by HHS Region'!$H90,"W",'Obs vs Exp by HHS Region'!$C90&lt;='Obs vs Exp by HHS Region'!$H90," ")</f>
        <v xml:space="preserve"> </v>
      </c>
      <c r="G25" s="24" t="str">
        <f>_xlfn.IFS('Obs vs Exp by HHS Region'!$D91&gt;'Obs vs Exp by HHS Region'!$H91,"A",'Obs vs Exp by HHS Region'!$C91&gt;'Obs vs Exp by HHS Region'!$H91,"W",'Obs vs Exp by HHS Region'!$C91&lt;='Obs vs Exp by HHS Region'!$H91," ")</f>
        <v xml:space="preserve"> </v>
      </c>
      <c r="H25" s="24" t="str">
        <f>_xlfn.IFS('Obs vs Exp by HHS Region'!$D92&gt;'Obs vs Exp by HHS Region'!$H92,"A",'Obs vs Exp by HHS Region'!$C92&gt;'Obs vs Exp by HHS Region'!$H92,"W",'Obs vs Exp by HHS Region'!$C92&lt;='Obs vs Exp by HHS Region'!$H92," ")</f>
        <v xml:space="preserve"> </v>
      </c>
      <c r="I25" s="24" t="str">
        <f>_xlfn.IFS('Obs vs Exp by HHS Region'!$D93&gt;'Obs vs Exp by HHS Region'!$H93,"A",'Obs vs Exp by HHS Region'!$C93&gt;'Obs vs Exp by HHS Region'!$H93,"W",'Obs vs Exp by HHS Region'!$C93&lt;='Obs vs Exp by HHS Region'!$H93," ")</f>
        <v xml:space="preserve"> </v>
      </c>
      <c r="J25" s="24" t="str">
        <f>_xlfn.IFS('Obs vs Exp by HHS Region'!$D94&gt;'Obs vs Exp by HHS Region'!$H94,"A",'Obs vs Exp by HHS Region'!$C94&gt;'Obs vs Exp by HHS Region'!$H94,"W",'Obs vs Exp by HHS Region'!$C94&lt;='Obs vs Exp by HHS Region'!$H94," ")</f>
        <v xml:space="preserve"> </v>
      </c>
      <c r="K25" s="24" t="str">
        <f>_xlfn.IFS('Obs vs Exp by HHS Region'!$D95&gt;'Obs vs Exp by HHS Region'!$H95,"A",'Obs vs Exp by HHS Region'!$C95&gt;'Obs vs Exp by HHS Region'!$H95,"W",'Obs vs Exp by HHS Region'!$C95&lt;='Obs vs Exp by HHS Region'!$H95," ")</f>
        <v xml:space="preserve"> </v>
      </c>
      <c r="L25" s="24" t="str">
        <f>_xlfn.IFS('Obs vs Exp by HHS Region'!$D96&gt;'Obs vs Exp by HHS Region'!$H96,"A",'Obs vs Exp by HHS Region'!$C96&gt;'Obs vs Exp by HHS Region'!$H96,"W",'Obs vs Exp by HHS Region'!$C96&lt;='Obs vs Exp by HHS Region'!$H96," ")</f>
        <v xml:space="preserve"> </v>
      </c>
      <c r="M25" s="24" t="str">
        <f>_xlfn.IFS('Obs vs Exp by HHS Region'!$D97&gt;'Obs vs Exp by HHS Region'!$H97,"A",'Obs vs Exp by HHS Region'!$C97&gt;'Obs vs Exp by HHS Region'!$H97,"W",'Obs vs Exp by HHS Region'!$C97&lt;='Obs vs Exp by HHS Region'!$H97," ")</f>
        <v xml:space="preserve"> </v>
      </c>
    </row>
    <row r="26" spans="1:16" ht="15" customHeight="1" x14ac:dyDescent="0.35">
      <c r="A26" s="20" t="s">
        <v>28</v>
      </c>
      <c r="B26" s="24" t="str">
        <f>_xlfn.IFS('Obs vs Exp by HHS Region'!$D98&gt;'Obs vs Exp by HHS Region'!$H98,"A",'Obs vs Exp by HHS Region'!$C98&gt;'Obs vs Exp by HHS Region'!$H98,"W",'Obs vs Exp by HHS Region'!$C98&lt;='Obs vs Exp by HHS Region'!$H98," ")</f>
        <v xml:space="preserve"> </v>
      </c>
      <c r="C26" s="24" t="str">
        <f>_xlfn.IFS('Obs vs Exp by HHS Region'!$D99&gt;'Obs vs Exp by HHS Region'!$H99,"A",'Obs vs Exp by HHS Region'!$C99&gt;'Obs vs Exp by HHS Region'!$H99,"W",'Obs vs Exp by HHS Region'!$C99&lt;='Obs vs Exp by HHS Region'!$H99," ")</f>
        <v xml:space="preserve"> </v>
      </c>
      <c r="D26" s="24" t="str">
        <f>_xlfn.IFS('Obs vs Exp by HHS Region'!$D100&gt;'Obs vs Exp by HHS Region'!$H100,"A",'Obs vs Exp by HHS Region'!$C100&gt;'Obs vs Exp by HHS Region'!$H100,"W",'Obs vs Exp by HHS Region'!$C100&lt;='Obs vs Exp by HHS Region'!$H100," ")</f>
        <v xml:space="preserve"> </v>
      </c>
      <c r="E26" s="24" t="str">
        <f>_xlfn.IFS('Obs vs Exp by HHS Region'!$D101&gt;'Obs vs Exp by HHS Region'!$H101,"A",'Obs vs Exp by HHS Region'!$C101&gt;'Obs vs Exp by HHS Region'!$H101,"W",'Obs vs Exp by HHS Region'!$C101&lt;='Obs vs Exp by HHS Region'!$H101," ")</f>
        <v xml:space="preserve"> </v>
      </c>
      <c r="F26" s="24" t="str">
        <f>_xlfn.IFS('Obs vs Exp by HHS Region'!$D102&gt;'Obs vs Exp by HHS Region'!$H102,"A",'Obs vs Exp by HHS Region'!$C102&gt;'Obs vs Exp by HHS Region'!$H102,"W",'Obs vs Exp by HHS Region'!$C102&lt;='Obs vs Exp by HHS Region'!$H102," ")</f>
        <v xml:space="preserve"> </v>
      </c>
      <c r="G26" s="24" t="str">
        <f>_xlfn.IFS('Obs vs Exp by HHS Region'!$D103&gt;'Obs vs Exp by HHS Region'!$H103,"A",'Obs vs Exp by HHS Region'!$C103&gt;'Obs vs Exp by HHS Region'!$H103,"W",'Obs vs Exp by HHS Region'!$C103&lt;='Obs vs Exp by HHS Region'!$H103," ")</f>
        <v xml:space="preserve"> </v>
      </c>
      <c r="H26" s="24" t="str">
        <f>_xlfn.IFS('Obs vs Exp by HHS Region'!$D104&gt;'Obs vs Exp by HHS Region'!$H104,"A",'Obs vs Exp by HHS Region'!$C104&gt;'Obs vs Exp by HHS Region'!$H104,"W",'Obs vs Exp by HHS Region'!$C104&lt;='Obs vs Exp by HHS Region'!$H104," ")</f>
        <v xml:space="preserve"> </v>
      </c>
      <c r="I26" s="24" t="str">
        <f>_xlfn.IFS('Obs vs Exp by HHS Region'!$D105&gt;'Obs vs Exp by HHS Region'!$H105,"A",'Obs vs Exp by HHS Region'!$C105&gt;'Obs vs Exp by HHS Region'!$H105,"W",'Obs vs Exp by HHS Region'!$C105&lt;='Obs vs Exp by HHS Region'!$H105," ")</f>
        <v xml:space="preserve"> </v>
      </c>
      <c r="J26" s="24" t="str">
        <f>_xlfn.IFS('Obs vs Exp by HHS Region'!$D106&gt;'Obs vs Exp by HHS Region'!$H106,"A",'Obs vs Exp by HHS Region'!$C106&gt;'Obs vs Exp by HHS Region'!$H106,"W",'Obs vs Exp by HHS Region'!$C106&lt;='Obs vs Exp by HHS Region'!$H106," ")</f>
        <v xml:space="preserve"> </v>
      </c>
      <c r="K26" s="24" t="str">
        <f>_xlfn.IFS('Obs vs Exp by HHS Region'!$D107&gt;'Obs vs Exp by HHS Region'!$H107,"A",'Obs vs Exp by HHS Region'!$C107&gt;'Obs vs Exp by HHS Region'!$H107,"W",'Obs vs Exp by HHS Region'!$C107&lt;='Obs vs Exp by HHS Region'!$H107," ")</f>
        <v xml:space="preserve"> </v>
      </c>
      <c r="L26" s="24" t="str">
        <f>_xlfn.IFS('Obs vs Exp by HHS Region'!$D108&gt;'Obs vs Exp by HHS Region'!$H108,"A",'Obs vs Exp by HHS Region'!$C108&gt;'Obs vs Exp by HHS Region'!$H108,"W",'Obs vs Exp by HHS Region'!$C108&lt;='Obs vs Exp by HHS Region'!$H108," ")</f>
        <v xml:space="preserve"> </v>
      </c>
      <c r="M26" s="24" t="str">
        <f>_xlfn.IFS('Obs vs Exp by HHS Region'!$D109&gt;'Obs vs Exp by HHS Region'!$H109,"A",'Obs vs Exp by HHS Region'!$C109&gt;'Obs vs Exp by HHS Region'!$H109,"W",'Obs vs Exp by HHS Region'!$C109&lt;='Obs vs Exp by HHS Region'!$H109," ")</f>
        <v xml:space="preserve"> </v>
      </c>
      <c r="O26" s="2"/>
      <c r="P26" s="2"/>
    </row>
    <row r="27" spans="1:16" ht="15" customHeight="1" x14ac:dyDescent="0.35">
      <c r="A27" s="20" t="s">
        <v>29</v>
      </c>
      <c r="B27" s="24" t="str">
        <f>_xlfn.IFS('Obs vs Exp by HHS Region'!$D110&gt;'Obs vs Exp by HHS Region'!$H110,"A",'Obs vs Exp by HHS Region'!$C110&gt;'Obs vs Exp by HHS Region'!$H110,"W",'Obs vs Exp by HHS Region'!$C110&lt;='Obs vs Exp by HHS Region'!$H110," ")</f>
        <v xml:space="preserve"> </v>
      </c>
      <c r="C27" s="24" t="str">
        <f>_xlfn.IFS('Obs vs Exp by HHS Region'!$D111&gt;'Obs vs Exp by HHS Region'!$H111,"A",'Obs vs Exp by HHS Region'!$C111&gt;'Obs vs Exp by HHS Region'!$H111,"W",'Obs vs Exp by HHS Region'!$C111&lt;='Obs vs Exp by HHS Region'!$H111," ")</f>
        <v>W</v>
      </c>
      <c r="D27" s="24" t="str">
        <f>_xlfn.IFS('Obs vs Exp by HHS Region'!$D112&gt;'Obs vs Exp by HHS Region'!$H112,"A",'Obs vs Exp by HHS Region'!$C112&gt;'Obs vs Exp by HHS Region'!$H112,"W",'Obs vs Exp by HHS Region'!$C112&lt;='Obs vs Exp by HHS Region'!$H112," ")</f>
        <v xml:space="preserve"> </v>
      </c>
      <c r="E27" s="24" t="str">
        <f>_xlfn.IFS('Obs vs Exp by HHS Region'!$D113&gt;'Obs vs Exp by HHS Region'!$H113,"A",'Obs vs Exp by HHS Region'!$C113&gt;'Obs vs Exp by HHS Region'!$H113,"W",'Obs vs Exp by HHS Region'!$C113&lt;='Obs vs Exp by HHS Region'!$H113," ")</f>
        <v xml:space="preserve"> </v>
      </c>
      <c r="F27" s="24" t="str">
        <f>_xlfn.IFS('Obs vs Exp by HHS Region'!$D114&gt;'Obs vs Exp by HHS Region'!$H114,"A",'Obs vs Exp by HHS Region'!$C114&gt;'Obs vs Exp by HHS Region'!$H114,"W",'Obs vs Exp by HHS Region'!$C114&lt;='Obs vs Exp by HHS Region'!$H114," ")</f>
        <v xml:space="preserve"> </v>
      </c>
      <c r="G27" s="24" t="str">
        <f>_xlfn.IFS('Obs vs Exp by HHS Region'!$D115&gt;'Obs vs Exp by HHS Region'!$H115,"A",'Obs vs Exp by HHS Region'!$C115&gt;'Obs vs Exp by HHS Region'!$H115,"W",'Obs vs Exp by HHS Region'!$C115&lt;='Obs vs Exp by HHS Region'!$H115," ")</f>
        <v xml:space="preserve"> </v>
      </c>
      <c r="H27" s="24" t="str">
        <f>_xlfn.IFS('Obs vs Exp by HHS Region'!$D116&gt;'Obs vs Exp by HHS Region'!$H116,"A",'Obs vs Exp by HHS Region'!$C116&gt;'Obs vs Exp by HHS Region'!$H116,"W",'Obs vs Exp by HHS Region'!$C116&lt;='Obs vs Exp by HHS Region'!$H116," ")</f>
        <v xml:space="preserve"> </v>
      </c>
      <c r="I27" s="24" t="str">
        <f>_xlfn.IFS('Obs vs Exp by HHS Region'!$D117&gt;'Obs vs Exp by HHS Region'!$H117,"A",'Obs vs Exp by HHS Region'!$C117&gt;'Obs vs Exp by HHS Region'!$H117,"W",'Obs vs Exp by HHS Region'!$C117&lt;='Obs vs Exp by HHS Region'!$H117," ")</f>
        <v xml:space="preserve"> </v>
      </c>
      <c r="J27" s="24" t="str">
        <f>_xlfn.IFS('Obs vs Exp by HHS Region'!$D118&gt;'Obs vs Exp by HHS Region'!$H118,"A",'Obs vs Exp by HHS Region'!$C118&gt;'Obs vs Exp by HHS Region'!$H118,"W",'Obs vs Exp by HHS Region'!$C118&lt;='Obs vs Exp by HHS Region'!$H118," ")</f>
        <v xml:space="preserve"> </v>
      </c>
      <c r="K27" s="24" t="str">
        <f>_xlfn.IFS('Obs vs Exp by HHS Region'!$D119&gt;'Obs vs Exp by HHS Region'!$H119,"A",'Obs vs Exp by HHS Region'!$C119&gt;'Obs vs Exp by HHS Region'!$H119,"W",'Obs vs Exp by HHS Region'!$C119&lt;='Obs vs Exp by HHS Region'!$H119," ")</f>
        <v xml:space="preserve"> </v>
      </c>
      <c r="L27" s="24" t="str">
        <f>_xlfn.IFS('Obs vs Exp by HHS Region'!$D120&gt;'Obs vs Exp by HHS Region'!$H120,"A",'Obs vs Exp by HHS Region'!$C120&gt;'Obs vs Exp by HHS Region'!$H120,"W",'Obs vs Exp by HHS Region'!$C120&lt;='Obs vs Exp by HHS Region'!$H120," ")</f>
        <v xml:space="preserve"> </v>
      </c>
      <c r="M27" s="24" t="str">
        <f>_xlfn.IFS('Obs vs Exp by HHS Region'!$D121&gt;'Obs vs Exp by HHS Region'!$H121,"A",'Obs vs Exp by HHS Region'!$C121&gt;'Obs vs Exp by HHS Region'!$H121,"W",'Obs vs Exp by HHS Region'!$C121&lt;='Obs vs Exp by HHS Region'!$H121," ")</f>
        <v xml:space="preserve"> </v>
      </c>
    </row>
    <row r="28" spans="1:16" s="13" customFormat="1" ht="15" customHeight="1" x14ac:dyDescent="0.45">
      <c r="A28" s="13" t="s">
        <v>134</v>
      </c>
      <c r="B28" s="12"/>
      <c r="C28" s="12"/>
      <c r="D28" s="12"/>
      <c r="E28" s="12"/>
      <c r="F28" s="12"/>
      <c r="G28" s="12"/>
      <c r="H28" s="12"/>
      <c r="I28" s="12"/>
      <c r="J28" s="12"/>
      <c r="K28" s="12"/>
      <c r="L28" s="12"/>
      <c r="M28" s="12"/>
    </row>
    <row r="29" spans="1:16" ht="15" customHeight="1" x14ac:dyDescent="0.35">
      <c r="A29" s="20" t="s">
        <v>45</v>
      </c>
      <c r="B29" s="24" t="str">
        <f>_xlfn.IFS('Obs vs Exp by Occupation'!$D2&gt;'Obs vs Exp by Occupation'!$H2,"A",'Obs vs Exp by Occupation'!$C2&gt;'Obs vs Exp by Occupation'!$H2,"W",'Obs vs Exp by Occupation'!$C2&lt;='Obs vs Exp by Occupation'!$H2," ")</f>
        <v xml:space="preserve"> </v>
      </c>
      <c r="C29" s="24" t="str">
        <f>_xlfn.IFS('Obs vs Exp by Occupation'!$D3&gt;'Obs vs Exp by Occupation'!$H3,"A",'Obs vs Exp by Occupation'!$C3&gt;'Obs vs Exp by Occupation'!$H3,"W",'Obs vs Exp by Occupation'!$C3&lt;='Obs vs Exp by Occupation'!$H3," ")</f>
        <v xml:space="preserve"> </v>
      </c>
      <c r="D29" s="24" t="str">
        <f>_xlfn.IFS('Obs vs Exp by Occupation'!$D4&gt;'Obs vs Exp by Occupation'!$H4,"A",'Obs vs Exp by Occupation'!$C4&gt;'Obs vs Exp by Occupation'!$H4,"W",'Obs vs Exp by Occupation'!$C4&lt;='Obs vs Exp by Occupation'!$H4," ")</f>
        <v xml:space="preserve"> </v>
      </c>
      <c r="E29" s="24" t="str">
        <f>_xlfn.IFS('Obs vs Exp by Occupation'!$D5&gt;'Obs vs Exp by Occupation'!$H5,"A",'Obs vs Exp by Occupation'!$C5&gt;'Obs vs Exp by Occupation'!$H5,"W",'Obs vs Exp by Occupation'!$C5&lt;='Obs vs Exp by Occupation'!$H5," ")</f>
        <v xml:space="preserve"> </v>
      </c>
      <c r="F29" s="24" t="str">
        <f>_xlfn.IFS('Obs vs Exp by Occupation'!$D6&gt;'Obs vs Exp by Occupation'!$H6,"A",'Obs vs Exp by Occupation'!$C6&gt;'Obs vs Exp by Occupation'!$H6,"W",'Obs vs Exp by Occupation'!$C6&lt;='Obs vs Exp by Occupation'!$H6," ")</f>
        <v xml:space="preserve"> </v>
      </c>
      <c r="G29" s="24" t="str">
        <f>_xlfn.IFS('Obs vs Exp by Occupation'!$D7&gt;'Obs vs Exp by Occupation'!$H7,"A",'Obs vs Exp by Occupation'!$C7&gt;'Obs vs Exp by Occupation'!$H7,"W",'Obs vs Exp by Occupation'!$C7&lt;='Obs vs Exp by Occupation'!$H7," ")</f>
        <v xml:space="preserve"> </v>
      </c>
      <c r="H29" s="24" t="str">
        <f>_xlfn.IFS('Obs vs Exp by Occupation'!$D8&gt;'Obs vs Exp by Occupation'!$H8,"A",'Obs vs Exp by Occupation'!$C8&gt;'Obs vs Exp by Occupation'!$H8,"W",'Obs vs Exp by Occupation'!$C8&lt;='Obs vs Exp by Occupation'!$H8," ")</f>
        <v xml:space="preserve"> </v>
      </c>
      <c r="I29" s="24" t="str">
        <f>_xlfn.IFS('Obs vs Exp by Occupation'!$D9&gt;'Obs vs Exp by Occupation'!$H9,"A",'Obs vs Exp by Occupation'!$C9&gt;'Obs vs Exp by Occupation'!$H9,"W",'Obs vs Exp by Occupation'!$C9&lt;='Obs vs Exp by Occupation'!$H9," ")</f>
        <v xml:space="preserve"> </v>
      </c>
      <c r="J29" s="24" t="str">
        <f>_xlfn.IFS('Obs vs Exp by Occupation'!$D10&gt;'Obs vs Exp by Occupation'!$H10,"A",'Obs vs Exp by Occupation'!$C10&gt;'Obs vs Exp by Occupation'!$H10,"W",'Obs vs Exp by Occupation'!$C10&lt;='Obs vs Exp by Occupation'!$H10," ")</f>
        <v xml:space="preserve"> </v>
      </c>
      <c r="K29" s="24" t="str">
        <f>_xlfn.IFS('Obs vs Exp by Occupation'!$D11&gt;'Obs vs Exp by Occupation'!$H11,"A",'Obs vs Exp by Occupation'!$C11&gt;'Obs vs Exp by Occupation'!$H11,"W",'Obs vs Exp by Occupation'!$C11&lt;='Obs vs Exp by Occupation'!$H11," ")</f>
        <v xml:space="preserve"> </v>
      </c>
      <c r="L29" s="24" t="str">
        <f>_xlfn.IFS('Obs vs Exp by Occupation'!$D12&gt;'Obs vs Exp by Occupation'!$H12,"A",'Obs vs Exp by Occupation'!$C12&gt;'Obs vs Exp by Occupation'!$H12,"W",'Obs vs Exp by Occupation'!$C12&lt;='Obs vs Exp by Occupation'!$H12," ")</f>
        <v xml:space="preserve"> </v>
      </c>
      <c r="M29" s="24" t="str">
        <f>_xlfn.IFS('Obs vs Exp by Occupation'!$D13&gt;'Obs vs Exp by Occupation'!$H13,"A",'Obs vs Exp by Occupation'!$C13&gt;'Obs vs Exp by Occupation'!$H13,"W",'Obs vs Exp by Occupation'!$C13&lt;='Obs vs Exp by Occupation'!$H13," ")</f>
        <v xml:space="preserve"> </v>
      </c>
    </row>
    <row r="30" spans="1:16" ht="15" customHeight="1" x14ac:dyDescent="0.35">
      <c r="A30" s="20" t="s">
        <v>46</v>
      </c>
      <c r="B30" s="24" t="str">
        <f>_xlfn.IFS('Obs vs Exp by Occupation'!$D14&gt;'Obs vs Exp by Occupation'!$H14,"A",'Obs vs Exp by Occupation'!$C14&gt;'Obs vs Exp by Occupation'!$H14,"W",'Obs vs Exp by Occupation'!$C14&lt;='Obs vs Exp by Occupation'!$H14," ")</f>
        <v xml:space="preserve"> </v>
      </c>
      <c r="C30" s="24" t="str">
        <f>_xlfn.IFS('Obs vs Exp by Occupation'!$D15&gt;'Obs vs Exp by Occupation'!$H15,"A",'Obs vs Exp by Occupation'!$C15&gt;'Obs vs Exp by Occupation'!$H15,"W",'Obs vs Exp by Occupation'!$C15&lt;='Obs vs Exp by Occupation'!$H15," ")</f>
        <v>W</v>
      </c>
      <c r="D30" s="24" t="str">
        <f>_xlfn.IFS('Obs vs Exp by Occupation'!$D16&gt;'Obs vs Exp by Occupation'!$H16,"A",'Obs vs Exp by Occupation'!$C16&gt;'Obs vs Exp by Occupation'!$H16,"W",'Obs vs Exp by Occupation'!$C16&lt;='Obs vs Exp by Occupation'!$H16," ")</f>
        <v xml:space="preserve"> </v>
      </c>
      <c r="E30" s="24" t="str">
        <f>_xlfn.IFS('Obs vs Exp by Occupation'!$D17&gt;'Obs vs Exp by Occupation'!$H17,"A",'Obs vs Exp by Occupation'!$C17&gt;'Obs vs Exp by Occupation'!$H17,"W",'Obs vs Exp by Occupation'!$C17&lt;='Obs vs Exp by Occupation'!$H17," ")</f>
        <v xml:space="preserve"> </v>
      </c>
      <c r="F30" s="24" t="str">
        <f>_xlfn.IFS('Obs vs Exp by Occupation'!$D18&gt;'Obs vs Exp by Occupation'!$H18,"A",'Obs vs Exp by Occupation'!$C18&gt;'Obs vs Exp by Occupation'!$H18,"W",'Obs vs Exp by Occupation'!$C18&lt;='Obs vs Exp by Occupation'!$H18," ")</f>
        <v xml:space="preserve"> </v>
      </c>
      <c r="G30" s="24" t="str">
        <f>_xlfn.IFS('Obs vs Exp by Occupation'!$D19&gt;'Obs vs Exp by Occupation'!$H19,"A",'Obs vs Exp by Occupation'!$C19&gt;'Obs vs Exp by Occupation'!$H19,"W",'Obs vs Exp by Occupation'!$C19&lt;='Obs vs Exp by Occupation'!$H19," ")</f>
        <v xml:space="preserve"> </v>
      </c>
      <c r="H30" s="24" t="str">
        <f>_xlfn.IFS('Obs vs Exp by Occupation'!$D20&gt;'Obs vs Exp by Occupation'!$H20,"A",'Obs vs Exp by Occupation'!$C20&gt;'Obs vs Exp by Occupation'!$H20,"W",'Obs vs Exp by Occupation'!$C20&lt;='Obs vs Exp by Occupation'!$H20," ")</f>
        <v xml:space="preserve"> </v>
      </c>
      <c r="I30" s="24" t="str">
        <f>_xlfn.IFS('Obs vs Exp by Occupation'!$D21&gt;'Obs vs Exp by Occupation'!$H21,"A",'Obs vs Exp by Occupation'!$C21&gt;'Obs vs Exp by Occupation'!$H21,"W",'Obs vs Exp by Occupation'!$C21&lt;='Obs vs Exp by Occupation'!$H21," ")</f>
        <v xml:space="preserve"> </v>
      </c>
      <c r="J30" s="24" t="str">
        <f>_xlfn.IFS('Obs vs Exp by Occupation'!$D22&gt;'Obs vs Exp by Occupation'!$H22,"A",'Obs vs Exp by Occupation'!$C22&gt;'Obs vs Exp by Occupation'!$H22,"W",'Obs vs Exp by Occupation'!$C22&lt;='Obs vs Exp by Occupation'!$H22," ")</f>
        <v xml:space="preserve"> </v>
      </c>
      <c r="K30" s="24" t="str">
        <f>_xlfn.IFS('Obs vs Exp by Occupation'!$D23&gt;'Obs vs Exp by Occupation'!$H23,"A",'Obs vs Exp by Occupation'!$C23&gt;'Obs vs Exp by Occupation'!$H23,"W",'Obs vs Exp by Occupation'!$C23&lt;='Obs vs Exp by Occupation'!$H23," ")</f>
        <v xml:space="preserve"> </v>
      </c>
      <c r="L30" s="24" t="str">
        <f>_xlfn.IFS('Obs vs Exp by Occupation'!$D24&gt;'Obs vs Exp by Occupation'!$H24,"A",'Obs vs Exp by Occupation'!$C24&gt;'Obs vs Exp by Occupation'!$H24,"W",'Obs vs Exp by Occupation'!$C24&lt;='Obs vs Exp by Occupation'!$H24," ")</f>
        <v xml:space="preserve"> </v>
      </c>
      <c r="M30" s="24" t="str">
        <f>_xlfn.IFS('Obs vs Exp by Occupation'!$D25&gt;'Obs vs Exp by Occupation'!$H25,"A",'Obs vs Exp by Occupation'!$C25&gt;'Obs vs Exp by Occupation'!$H25,"W",'Obs vs Exp by Occupation'!$C25&lt;='Obs vs Exp by Occupation'!$H25," ")</f>
        <v xml:space="preserve"> </v>
      </c>
    </row>
    <row r="31" spans="1:16" ht="15" customHeight="1" x14ac:dyDescent="0.35">
      <c r="A31" s="20" t="s">
        <v>47</v>
      </c>
      <c r="B31" s="24" t="str">
        <f>_xlfn.IFS('Obs vs Exp by Occupation'!$D26&gt;'Obs vs Exp by Occupation'!$H26,"A",'Obs vs Exp by Occupation'!$C26&gt;'Obs vs Exp by Occupation'!$H26,"W",'Obs vs Exp by Occupation'!$C26&lt;='Obs vs Exp by Occupation'!$H26," ")</f>
        <v xml:space="preserve"> </v>
      </c>
      <c r="C31" s="24" t="str">
        <f>_xlfn.IFS('Obs vs Exp by Occupation'!$D27&gt;'Obs vs Exp by Occupation'!$H27,"A",'Obs vs Exp by Occupation'!$C27&gt;'Obs vs Exp by Occupation'!$H27,"W",'Obs vs Exp by Occupation'!$C27&lt;='Obs vs Exp by Occupation'!$H27," ")</f>
        <v>W</v>
      </c>
      <c r="D31" s="24" t="str">
        <f>_xlfn.IFS('Obs vs Exp by Occupation'!$D28&gt;'Obs vs Exp by Occupation'!$H28,"A",'Obs vs Exp by Occupation'!$C28&gt;'Obs vs Exp by Occupation'!$H28,"W",'Obs vs Exp by Occupation'!$C28&lt;='Obs vs Exp by Occupation'!$H28," ")</f>
        <v xml:space="preserve"> </v>
      </c>
      <c r="E31" s="24" t="str">
        <f>_xlfn.IFS('Obs vs Exp by Occupation'!$D29&gt;'Obs vs Exp by Occupation'!$H29,"A",'Obs vs Exp by Occupation'!$C29&gt;'Obs vs Exp by Occupation'!$H29,"W",'Obs vs Exp by Occupation'!$C29&lt;='Obs vs Exp by Occupation'!$H29," ")</f>
        <v xml:space="preserve"> </v>
      </c>
      <c r="F31" s="24" t="str">
        <f>_xlfn.IFS('Obs vs Exp by Occupation'!$D30&gt;'Obs vs Exp by Occupation'!$H30,"A",'Obs vs Exp by Occupation'!$C30&gt;'Obs vs Exp by Occupation'!$H30,"W",'Obs vs Exp by Occupation'!$C30&lt;='Obs vs Exp by Occupation'!$H30," ")</f>
        <v xml:space="preserve"> </v>
      </c>
      <c r="G31" s="24" t="str">
        <f>_xlfn.IFS('Obs vs Exp by Occupation'!$D31&gt;'Obs vs Exp by Occupation'!$H31,"A",'Obs vs Exp by Occupation'!$C31&gt;'Obs vs Exp by Occupation'!$H31,"W",'Obs vs Exp by Occupation'!$C31&lt;='Obs vs Exp by Occupation'!$H31," ")</f>
        <v xml:space="preserve"> </v>
      </c>
      <c r="H31" s="24" t="str">
        <f>_xlfn.IFS('Obs vs Exp by Occupation'!$D32&gt;'Obs vs Exp by Occupation'!$H32,"A",'Obs vs Exp by Occupation'!$C32&gt;'Obs vs Exp by Occupation'!$H32,"W",'Obs vs Exp by Occupation'!$C32&lt;='Obs vs Exp by Occupation'!$H32," ")</f>
        <v xml:space="preserve"> </v>
      </c>
      <c r="I31" s="24" t="str">
        <f>_xlfn.IFS('Obs vs Exp by Occupation'!$D33&gt;'Obs vs Exp by Occupation'!$H33,"A",'Obs vs Exp by Occupation'!$C33&gt;'Obs vs Exp by Occupation'!$H33,"W",'Obs vs Exp by Occupation'!$C33&lt;='Obs vs Exp by Occupation'!$H33," ")</f>
        <v xml:space="preserve"> </v>
      </c>
      <c r="J31" s="24" t="str">
        <f>_xlfn.IFS('Obs vs Exp by Occupation'!$D34&gt;'Obs vs Exp by Occupation'!$H34,"A",'Obs vs Exp by Occupation'!$C34&gt;'Obs vs Exp by Occupation'!$H34,"W",'Obs vs Exp by Occupation'!$C34&lt;='Obs vs Exp by Occupation'!$H34," ")</f>
        <v xml:space="preserve"> </v>
      </c>
      <c r="K31" s="24" t="str">
        <f>_xlfn.IFS('Obs vs Exp by Occupation'!$D35&gt;'Obs vs Exp by Occupation'!$H35,"A",'Obs vs Exp by Occupation'!$C35&gt;'Obs vs Exp by Occupation'!$H35,"W",'Obs vs Exp by Occupation'!$C35&lt;='Obs vs Exp by Occupation'!$H35," ")</f>
        <v xml:space="preserve"> </v>
      </c>
      <c r="L31" s="24" t="str">
        <f>_xlfn.IFS('Obs vs Exp by Occupation'!$D36&gt;'Obs vs Exp by Occupation'!$H36,"A",'Obs vs Exp by Occupation'!$C36&gt;'Obs vs Exp by Occupation'!$H36,"W",'Obs vs Exp by Occupation'!$C36&lt;='Obs vs Exp by Occupation'!$H36," ")</f>
        <v xml:space="preserve"> </v>
      </c>
      <c r="M31" s="24" t="str">
        <f>_xlfn.IFS('Obs vs Exp by Occupation'!$D37&gt;'Obs vs Exp by Occupation'!$H37,"A",'Obs vs Exp by Occupation'!$C37&gt;'Obs vs Exp by Occupation'!$H37,"W",'Obs vs Exp by Occupation'!$C37&lt;='Obs vs Exp by Occupation'!$H37," ")</f>
        <v xml:space="preserve"> </v>
      </c>
    </row>
    <row r="32" spans="1:16" ht="15" customHeight="1" x14ac:dyDescent="0.35">
      <c r="A32" s="20" t="s">
        <v>48</v>
      </c>
      <c r="B32" s="24" t="str">
        <f>_xlfn.IFS('Obs vs Exp by Occupation'!$D38&gt;'Obs vs Exp by Occupation'!$H38,"A",'Obs vs Exp by Occupation'!$C38&gt;'Obs vs Exp by Occupation'!$H38,"W",'Obs vs Exp by Occupation'!$C38&lt;='Obs vs Exp by Occupation'!$H38," ")</f>
        <v xml:space="preserve"> </v>
      </c>
      <c r="C32" s="24" t="str">
        <f>_xlfn.IFS('Obs vs Exp by Occupation'!$D39&gt;'Obs vs Exp by Occupation'!$H39,"A",'Obs vs Exp by Occupation'!$C39&gt;'Obs vs Exp by Occupation'!$H39,"W",'Obs vs Exp by Occupation'!$C39&lt;='Obs vs Exp by Occupation'!$H39," ")</f>
        <v xml:space="preserve"> </v>
      </c>
      <c r="D32" s="24" t="str">
        <f>_xlfn.IFS('Obs vs Exp by Occupation'!$D40&gt;'Obs vs Exp by Occupation'!$H40,"A",'Obs vs Exp by Occupation'!$C40&gt;'Obs vs Exp by Occupation'!$H40,"W",'Obs vs Exp by Occupation'!$C40&lt;='Obs vs Exp by Occupation'!$H40," ")</f>
        <v xml:space="preserve"> </v>
      </c>
      <c r="E32" s="24" t="str">
        <f>_xlfn.IFS('Obs vs Exp by Occupation'!$D41&gt;'Obs vs Exp by Occupation'!$H41,"A",'Obs vs Exp by Occupation'!$C41&gt;'Obs vs Exp by Occupation'!$H41,"W",'Obs vs Exp by Occupation'!$C41&lt;='Obs vs Exp by Occupation'!$H41," ")</f>
        <v xml:space="preserve"> </v>
      </c>
      <c r="F32" s="24" t="str">
        <f>_xlfn.IFS('Obs vs Exp by Occupation'!$D42&gt;'Obs vs Exp by Occupation'!$H42,"A",'Obs vs Exp by Occupation'!$C42&gt;'Obs vs Exp by Occupation'!$H42,"W",'Obs vs Exp by Occupation'!$C42&lt;='Obs vs Exp by Occupation'!$H42," ")</f>
        <v xml:space="preserve"> </v>
      </c>
      <c r="G32" s="24" t="str">
        <f>_xlfn.IFS('Obs vs Exp by Occupation'!$D43&gt;'Obs vs Exp by Occupation'!$H43,"A",'Obs vs Exp by Occupation'!$C43&gt;'Obs vs Exp by Occupation'!$H43,"W",'Obs vs Exp by Occupation'!$C43&lt;='Obs vs Exp by Occupation'!$H43," ")</f>
        <v xml:space="preserve"> </v>
      </c>
      <c r="H32" s="24" t="str">
        <f>_xlfn.IFS('Obs vs Exp by Occupation'!$D44&gt;'Obs vs Exp by Occupation'!$H44,"A",'Obs vs Exp by Occupation'!$C44&gt;'Obs vs Exp by Occupation'!$H44,"W",'Obs vs Exp by Occupation'!$C44&lt;='Obs vs Exp by Occupation'!$H44," ")</f>
        <v xml:space="preserve"> </v>
      </c>
      <c r="I32" s="24" t="str">
        <f>_xlfn.IFS('Obs vs Exp by Occupation'!$D45&gt;'Obs vs Exp by Occupation'!$H45,"A",'Obs vs Exp by Occupation'!$C45&gt;'Obs vs Exp by Occupation'!$H45,"W",'Obs vs Exp by Occupation'!$C45&lt;='Obs vs Exp by Occupation'!$H45," ")</f>
        <v xml:space="preserve"> </v>
      </c>
      <c r="J32" s="24" t="str">
        <f>_xlfn.IFS('Obs vs Exp by Occupation'!$D46&gt;'Obs vs Exp by Occupation'!$H46,"A",'Obs vs Exp by Occupation'!$C46&gt;'Obs vs Exp by Occupation'!$H46,"W",'Obs vs Exp by Occupation'!$C46&lt;='Obs vs Exp by Occupation'!$H46," ")</f>
        <v xml:space="preserve"> </v>
      </c>
      <c r="K32" s="24" t="str">
        <f>_xlfn.IFS('Obs vs Exp by Occupation'!$D47&gt;'Obs vs Exp by Occupation'!$H47,"A",'Obs vs Exp by Occupation'!$C47&gt;'Obs vs Exp by Occupation'!$H47,"W",'Obs vs Exp by Occupation'!$C47&lt;='Obs vs Exp by Occupation'!$H47," ")</f>
        <v xml:space="preserve"> </v>
      </c>
      <c r="L32" s="24" t="str">
        <f>_xlfn.IFS('Obs vs Exp by Occupation'!$D48&gt;'Obs vs Exp by Occupation'!$H48,"A",'Obs vs Exp by Occupation'!$C48&gt;'Obs vs Exp by Occupation'!$H48,"W",'Obs vs Exp by Occupation'!$C48&lt;='Obs vs Exp by Occupation'!$H48," ")</f>
        <v xml:space="preserve"> </v>
      </c>
      <c r="M32" s="24" t="str">
        <f>_xlfn.IFS('Obs vs Exp by Occupation'!$D49&gt;'Obs vs Exp by Occupation'!$H49,"A",'Obs vs Exp by Occupation'!$C49&gt;'Obs vs Exp by Occupation'!$H49,"W",'Obs vs Exp by Occupation'!$C49&lt;='Obs vs Exp by Occupation'!$H49," ")</f>
        <v xml:space="preserve"> </v>
      </c>
    </row>
    <row r="33" spans="1:13" ht="15" customHeight="1" x14ac:dyDescent="0.35">
      <c r="A33" s="20" t="s">
        <v>49</v>
      </c>
      <c r="B33" s="24" t="str">
        <f>_xlfn.IFS('Obs vs Exp by Occupation'!$D50&gt;'Obs vs Exp by Occupation'!$H50,"A",'Obs vs Exp by Occupation'!$C50&gt;'Obs vs Exp by Occupation'!$H50,"W",'Obs vs Exp by Occupation'!$C50&lt;='Obs vs Exp by Occupation'!$H50," ")</f>
        <v>A</v>
      </c>
      <c r="C33" s="24" t="str">
        <f>_xlfn.IFS('Obs vs Exp by Occupation'!$D51&gt;'Obs vs Exp by Occupation'!$H51,"A",'Obs vs Exp by Occupation'!$C51&gt;'Obs vs Exp by Occupation'!$H51,"W",'Obs vs Exp by Occupation'!$C51&lt;='Obs vs Exp by Occupation'!$H51," ")</f>
        <v xml:space="preserve"> </v>
      </c>
      <c r="D33" s="24" t="str">
        <f>_xlfn.IFS('Obs vs Exp by Occupation'!$D52&gt;'Obs vs Exp by Occupation'!$H52,"A",'Obs vs Exp by Occupation'!$C52&gt;'Obs vs Exp by Occupation'!$H52,"W",'Obs vs Exp by Occupation'!$C52&lt;='Obs vs Exp by Occupation'!$H52," ")</f>
        <v xml:space="preserve"> </v>
      </c>
      <c r="E33" s="24" t="str">
        <f>_xlfn.IFS('Obs vs Exp by Occupation'!$D53&gt;'Obs vs Exp by Occupation'!$H53,"A",'Obs vs Exp by Occupation'!$C53&gt;'Obs vs Exp by Occupation'!$H53,"W",'Obs vs Exp by Occupation'!$C53&lt;='Obs vs Exp by Occupation'!$H53," ")</f>
        <v xml:space="preserve"> </v>
      </c>
      <c r="F33" s="24" t="str">
        <f>_xlfn.IFS('Obs vs Exp by Occupation'!$D54&gt;'Obs vs Exp by Occupation'!$H54,"A",'Obs vs Exp by Occupation'!$C54&gt;'Obs vs Exp by Occupation'!$H54,"W",'Obs vs Exp by Occupation'!$C54&lt;='Obs vs Exp by Occupation'!$H54," ")</f>
        <v xml:space="preserve"> </v>
      </c>
      <c r="G33" s="24" t="str">
        <f>_xlfn.IFS('Obs vs Exp by Occupation'!$D55&gt;'Obs vs Exp by Occupation'!$H55,"A",'Obs vs Exp by Occupation'!$C55&gt;'Obs vs Exp by Occupation'!$H55,"W",'Obs vs Exp by Occupation'!$C55&lt;='Obs vs Exp by Occupation'!$H55," ")</f>
        <v xml:space="preserve"> </v>
      </c>
      <c r="H33" s="24" t="str">
        <f>_xlfn.IFS('Obs vs Exp by Occupation'!$D56&gt;'Obs vs Exp by Occupation'!$H56,"A",'Obs vs Exp by Occupation'!$C56&gt;'Obs vs Exp by Occupation'!$H56,"W",'Obs vs Exp by Occupation'!$C56&lt;='Obs vs Exp by Occupation'!$H56," ")</f>
        <v xml:space="preserve"> </v>
      </c>
      <c r="I33" s="24" t="str">
        <f>_xlfn.IFS('Obs vs Exp by Occupation'!$D57&gt;'Obs vs Exp by Occupation'!$H57,"A",'Obs vs Exp by Occupation'!$C57&gt;'Obs vs Exp by Occupation'!$H57,"W",'Obs vs Exp by Occupation'!$C57&lt;='Obs vs Exp by Occupation'!$H57," ")</f>
        <v xml:space="preserve"> </v>
      </c>
      <c r="J33" s="24" t="str">
        <f>_xlfn.IFS('Obs vs Exp by Occupation'!$D58&gt;'Obs vs Exp by Occupation'!$H58,"A",'Obs vs Exp by Occupation'!$C58&gt;'Obs vs Exp by Occupation'!$H58,"W",'Obs vs Exp by Occupation'!$C58&lt;='Obs vs Exp by Occupation'!$H58," ")</f>
        <v xml:space="preserve"> </v>
      </c>
      <c r="K33" s="24" t="str">
        <f>_xlfn.IFS('Obs vs Exp by Occupation'!$D59&gt;'Obs vs Exp by Occupation'!$H59,"A",'Obs vs Exp by Occupation'!$C59&gt;'Obs vs Exp by Occupation'!$H59,"W",'Obs vs Exp by Occupation'!$C59&lt;='Obs vs Exp by Occupation'!$H59," ")</f>
        <v xml:space="preserve"> </v>
      </c>
      <c r="L33" s="24" t="str">
        <f>_xlfn.IFS('Obs vs Exp by Occupation'!$D60&gt;'Obs vs Exp by Occupation'!$H60,"A",'Obs vs Exp by Occupation'!$C60&gt;'Obs vs Exp by Occupation'!$H60,"W",'Obs vs Exp by Occupation'!$C60&lt;='Obs vs Exp by Occupation'!$H60," ")</f>
        <v xml:space="preserve"> </v>
      </c>
      <c r="M33" s="24" t="str">
        <f>_xlfn.IFS('Obs vs Exp by Occupation'!$D61&gt;'Obs vs Exp by Occupation'!$H61,"A",'Obs vs Exp by Occupation'!$C61&gt;'Obs vs Exp by Occupation'!$H61,"W",'Obs vs Exp by Occupation'!$C61&lt;='Obs vs Exp by Occupation'!$H61," ")</f>
        <v xml:space="preserve"> </v>
      </c>
    </row>
    <row r="34" spans="1:13" ht="15" customHeight="1" x14ac:dyDescent="0.35">
      <c r="A34" s="20" t="s">
        <v>50</v>
      </c>
      <c r="B34" s="24" t="str">
        <f>_xlfn.IFS('Obs vs Exp by Occupation'!$D62&gt;'Obs vs Exp by Occupation'!$H62,"A",'Obs vs Exp by Occupation'!$C62&gt;'Obs vs Exp by Occupation'!$H62,"W",'Obs vs Exp by Occupation'!$C62&lt;='Obs vs Exp by Occupation'!$H62," ")</f>
        <v xml:space="preserve"> </v>
      </c>
      <c r="C34" s="24" t="str">
        <f>_xlfn.IFS('Obs vs Exp by Occupation'!$D63&gt;'Obs vs Exp by Occupation'!$H63,"A",'Obs vs Exp by Occupation'!$C63&gt;'Obs vs Exp by Occupation'!$H63,"W",'Obs vs Exp by Occupation'!$C63&lt;='Obs vs Exp by Occupation'!$H63," ")</f>
        <v xml:space="preserve"> </v>
      </c>
      <c r="D34" s="24" t="str">
        <f>_xlfn.IFS('Obs vs Exp by Occupation'!$D64&gt;'Obs vs Exp by Occupation'!$H64,"A",'Obs vs Exp by Occupation'!$C64&gt;'Obs vs Exp by Occupation'!$H64,"W",'Obs vs Exp by Occupation'!$C64&lt;='Obs vs Exp by Occupation'!$H64," ")</f>
        <v xml:space="preserve"> </v>
      </c>
      <c r="E34" s="24" t="str">
        <f>_xlfn.IFS('Obs vs Exp by Occupation'!$D65&gt;'Obs vs Exp by Occupation'!$H65,"A",'Obs vs Exp by Occupation'!$C65&gt;'Obs vs Exp by Occupation'!$H65,"W",'Obs vs Exp by Occupation'!$C65&lt;='Obs vs Exp by Occupation'!$H65," ")</f>
        <v xml:space="preserve"> </v>
      </c>
      <c r="F34" s="24" t="str">
        <f>_xlfn.IFS('Obs vs Exp by Occupation'!$D66&gt;'Obs vs Exp by Occupation'!$H66,"A",'Obs vs Exp by Occupation'!$C66&gt;'Obs vs Exp by Occupation'!$H66,"W",'Obs vs Exp by Occupation'!$C66&lt;='Obs vs Exp by Occupation'!$H66," ")</f>
        <v xml:space="preserve"> </v>
      </c>
      <c r="G34" s="24" t="str">
        <f>_xlfn.IFS('Obs vs Exp by Occupation'!$D67&gt;'Obs vs Exp by Occupation'!$H67,"A",'Obs vs Exp by Occupation'!$C67&gt;'Obs vs Exp by Occupation'!$H67,"W",'Obs vs Exp by Occupation'!$C67&lt;='Obs vs Exp by Occupation'!$H67," ")</f>
        <v xml:space="preserve"> </v>
      </c>
      <c r="H34" s="24" t="str">
        <f>_xlfn.IFS('Obs vs Exp by Occupation'!$D68&gt;'Obs vs Exp by Occupation'!$H68,"A",'Obs vs Exp by Occupation'!$C68&gt;'Obs vs Exp by Occupation'!$H68,"W",'Obs vs Exp by Occupation'!$C68&lt;='Obs vs Exp by Occupation'!$H68," ")</f>
        <v xml:space="preserve"> </v>
      </c>
      <c r="I34" s="24" t="str">
        <f>_xlfn.IFS('Obs vs Exp by Occupation'!$D69&gt;'Obs vs Exp by Occupation'!$H69,"A",'Obs vs Exp by Occupation'!$C69&gt;'Obs vs Exp by Occupation'!$H69,"W",'Obs vs Exp by Occupation'!$C69&lt;='Obs vs Exp by Occupation'!$H69," ")</f>
        <v xml:space="preserve"> </v>
      </c>
      <c r="J34" s="24" t="str">
        <f>_xlfn.IFS('Obs vs Exp by Occupation'!$D70&gt;'Obs vs Exp by Occupation'!$H70,"A",'Obs vs Exp by Occupation'!$C70&gt;'Obs vs Exp by Occupation'!$H70,"W",'Obs vs Exp by Occupation'!$C70&lt;='Obs vs Exp by Occupation'!$H70," ")</f>
        <v xml:space="preserve"> </v>
      </c>
      <c r="K34" s="24" t="str">
        <f>_xlfn.IFS('Obs vs Exp by Occupation'!$D71&gt;'Obs vs Exp by Occupation'!$H71,"A",'Obs vs Exp by Occupation'!$C71&gt;'Obs vs Exp by Occupation'!$H71,"W",'Obs vs Exp by Occupation'!$C71&lt;='Obs vs Exp by Occupation'!$H71," ")</f>
        <v xml:space="preserve"> </v>
      </c>
      <c r="L34" s="24" t="str">
        <f>_xlfn.IFS('Obs vs Exp by Occupation'!$D72&gt;'Obs vs Exp by Occupation'!$H72,"A",'Obs vs Exp by Occupation'!$C72&gt;'Obs vs Exp by Occupation'!$H72,"W",'Obs vs Exp by Occupation'!$C72&lt;='Obs vs Exp by Occupation'!$H72," ")</f>
        <v xml:space="preserve"> </v>
      </c>
      <c r="M34" s="24" t="str">
        <f>_xlfn.IFS('Obs vs Exp by Occupation'!$D73&gt;'Obs vs Exp by Occupation'!$H73,"A",'Obs vs Exp by Occupation'!$C73&gt;'Obs vs Exp by Occupation'!$H73,"W",'Obs vs Exp by Occupation'!$C73&lt;='Obs vs Exp by Occupation'!$H73," ")</f>
        <v xml:space="preserve"> </v>
      </c>
    </row>
    <row r="35" spans="1:13" ht="15" customHeight="1" x14ac:dyDescent="0.35">
      <c r="A35" s="20" t="s">
        <v>51</v>
      </c>
      <c r="B35" s="24" t="str">
        <f>_xlfn.IFS('Obs vs Exp by Occupation'!$D74&gt;'Obs vs Exp by Occupation'!$H74,"A",'Obs vs Exp by Occupation'!$C74&gt;'Obs vs Exp by Occupation'!$H74,"W",'Obs vs Exp by Occupation'!$C74&lt;='Obs vs Exp by Occupation'!$H74," ")</f>
        <v>W</v>
      </c>
      <c r="C35" s="24" t="str">
        <f>_xlfn.IFS('Obs vs Exp by Occupation'!$D75&gt;'Obs vs Exp by Occupation'!$H75,"A",'Obs vs Exp by Occupation'!$C75&gt;'Obs vs Exp by Occupation'!$H75,"W",'Obs vs Exp by Occupation'!$C75&lt;='Obs vs Exp by Occupation'!$H75," ")</f>
        <v xml:space="preserve"> </v>
      </c>
      <c r="D35" s="24" t="str">
        <f>_xlfn.IFS('Obs vs Exp by Occupation'!$D76&gt;'Obs vs Exp by Occupation'!$H76,"A",'Obs vs Exp by Occupation'!$C76&gt;'Obs vs Exp by Occupation'!$H76,"W",'Obs vs Exp by Occupation'!$C76&lt;='Obs vs Exp by Occupation'!$H76," ")</f>
        <v xml:space="preserve"> </v>
      </c>
      <c r="E35" s="24" t="str">
        <f>_xlfn.IFS('Obs vs Exp by Occupation'!$D77&gt;'Obs vs Exp by Occupation'!$H77,"A",'Obs vs Exp by Occupation'!$C77&gt;'Obs vs Exp by Occupation'!$H77,"W",'Obs vs Exp by Occupation'!$C77&lt;='Obs vs Exp by Occupation'!$H77," ")</f>
        <v xml:space="preserve"> </v>
      </c>
      <c r="F35" s="24" t="str">
        <f>_xlfn.IFS('Obs vs Exp by Occupation'!$D78&gt;'Obs vs Exp by Occupation'!$H78,"A",'Obs vs Exp by Occupation'!$C78&gt;'Obs vs Exp by Occupation'!$H78,"W",'Obs vs Exp by Occupation'!$C78&lt;='Obs vs Exp by Occupation'!$H78," ")</f>
        <v xml:space="preserve"> </v>
      </c>
      <c r="G35" s="24" t="str">
        <f>_xlfn.IFS('Obs vs Exp by Occupation'!$D79&gt;'Obs vs Exp by Occupation'!$H79,"A",'Obs vs Exp by Occupation'!$C79&gt;'Obs vs Exp by Occupation'!$H79,"W",'Obs vs Exp by Occupation'!$C79&lt;='Obs vs Exp by Occupation'!$H79," ")</f>
        <v xml:space="preserve"> </v>
      </c>
      <c r="H35" s="24" t="str">
        <f>_xlfn.IFS('Obs vs Exp by Occupation'!$D80&gt;'Obs vs Exp by Occupation'!$H80,"A",'Obs vs Exp by Occupation'!$C80&gt;'Obs vs Exp by Occupation'!$H80,"W",'Obs vs Exp by Occupation'!$C80&lt;='Obs vs Exp by Occupation'!$H80," ")</f>
        <v xml:space="preserve"> </v>
      </c>
      <c r="I35" s="24" t="str">
        <f>_xlfn.IFS('Obs vs Exp by Occupation'!$D81&gt;'Obs vs Exp by Occupation'!$H81,"A",'Obs vs Exp by Occupation'!$C81&gt;'Obs vs Exp by Occupation'!$H81,"W",'Obs vs Exp by Occupation'!$C81&lt;='Obs vs Exp by Occupation'!$H81," ")</f>
        <v xml:space="preserve"> </v>
      </c>
      <c r="J35" s="24" t="str">
        <f>_xlfn.IFS('Obs vs Exp by Occupation'!$D82&gt;'Obs vs Exp by Occupation'!$H82,"A",'Obs vs Exp by Occupation'!$C82&gt;'Obs vs Exp by Occupation'!$H82,"W",'Obs vs Exp by Occupation'!$C82&lt;='Obs vs Exp by Occupation'!$H82," ")</f>
        <v xml:space="preserve"> </v>
      </c>
      <c r="K35" s="24" t="str">
        <f>_xlfn.IFS('Obs vs Exp by Occupation'!$D83&gt;'Obs vs Exp by Occupation'!$H83,"A",'Obs vs Exp by Occupation'!$C83&gt;'Obs vs Exp by Occupation'!$H83,"W",'Obs vs Exp by Occupation'!$C83&lt;='Obs vs Exp by Occupation'!$H83," ")</f>
        <v xml:space="preserve"> </v>
      </c>
      <c r="L35" s="24" t="str">
        <f>_xlfn.IFS('Obs vs Exp by Occupation'!$D84&gt;'Obs vs Exp by Occupation'!$H84,"A",'Obs vs Exp by Occupation'!$C84&gt;'Obs vs Exp by Occupation'!$H84,"W",'Obs vs Exp by Occupation'!$C84&lt;='Obs vs Exp by Occupation'!$H84," ")</f>
        <v xml:space="preserve"> </v>
      </c>
      <c r="M35" s="24" t="str">
        <f>_xlfn.IFS('Obs vs Exp by Occupation'!$D85&gt;'Obs vs Exp by Occupation'!$H85,"A",'Obs vs Exp by Occupation'!$C85&gt;'Obs vs Exp by Occupation'!$H85,"W",'Obs vs Exp by Occupation'!$C85&lt;='Obs vs Exp by Occupation'!$H85," ")</f>
        <v xml:space="preserve"> </v>
      </c>
    </row>
    <row r="36" spans="1:13" ht="15" customHeight="1" x14ac:dyDescent="0.35">
      <c r="A36" s="20" t="s">
        <v>52</v>
      </c>
      <c r="B36" s="24" t="str">
        <f>_xlfn.IFS('Obs vs Exp by Occupation'!$D86&gt;'Obs vs Exp by Occupation'!$H86,"A",'Obs vs Exp by Occupation'!$C86&gt;'Obs vs Exp by Occupation'!$H86,"W",'Obs vs Exp by Occupation'!$C86&lt;='Obs vs Exp by Occupation'!$H86," ")</f>
        <v xml:space="preserve"> </v>
      </c>
      <c r="C36" s="24" t="str">
        <f>_xlfn.IFS('Obs vs Exp by Occupation'!$D87&gt;'Obs vs Exp by Occupation'!$H87,"A",'Obs vs Exp by Occupation'!$C87&gt;'Obs vs Exp by Occupation'!$H87,"W",'Obs vs Exp by Occupation'!$C87&lt;='Obs vs Exp by Occupation'!$H87," ")</f>
        <v xml:space="preserve"> </v>
      </c>
      <c r="D36" s="24" t="str">
        <f>_xlfn.IFS('Obs vs Exp by Occupation'!$D88&gt;'Obs vs Exp by Occupation'!$H88,"A",'Obs vs Exp by Occupation'!$C88&gt;'Obs vs Exp by Occupation'!$H88,"W",'Obs vs Exp by Occupation'!$C88&lt;='Obs vs Exp by Occupation'!$H88," ")</f>
        <v xml:space="preserve"> </v>
      </c>
      <c r="E36" s="24" t="str">
        <f>_xlfn.IFS('Obs vs Exp by Occupation'!$D89&gt;'Obs vs Exp by Occupation'!$H89,"A",'Obs vs Exp by Occupation'!$C89&gt;'Obs vs Exp by Occupation'!$H89,"W",'Obs vs Exp by Occupation'!$C89&lt;='Obs vs Exp by Occupation'!$H89," ")</f>
        <v xml:space="preserve"> </v>
      </c>
      <c r="F36" s="24" t="str">
        <f>_xlfn.IFS('Obs vs Exp by Occupation'!$D90&gt;'Obs vs Exp by Occupation'!$H90,"A",'Obs vs Exp by Occupation'!$C90&gt;'Obs vs Exp by Occupation'!$H90,"W",'Obs vs Exp by Occupation'!$C90&lt;='Obs vs Exp by Occupation'!$H90," ")</f>
        <v xml:space="preserve"> </v>
      </c>
      <c r="G36" s="24" t="str">
        <f>_xlfn.IFS('Obs vs Exp by Occupation'!$D91&gt;'Obs vs Exp by Occupation'!$H91,"A",'Obs vs Exp by Occupation'!$C91&gt;'Obs vs Exp by Occupation'!$H91,"W",'Obs vs Exp by Occupation'!$C91&lt;='Obs vs Exp by Occupation'!$H91," ")</f>
        <v xml:space="preserve"> </v>
      </c>
      <c r="H36" s="24" t="str">
        <f>_xlfn.IFS('Obs vs Exp by Occupation'!$D92&gt;'Obs vs Exp by Occupation'!$H92,"A",'Obs vs Exp by Occupation'!$C92&gt;'Obs vs Exp by Occupation'!$H92,"W",'Obs vs Exp by Occupation'!$C92&lt;='Obs vs Exp by Occupation'!$H92," ")</f>
        <v xml:space="preserve"> </v>
      </c>
      <c r="I36" s="24" t="str">
        <f>_xlfn.IFS('Obs vs Exp by Occupation'!$D93&gt;'Obs vs Exp by Occupation'!$H93,"A",'Obs vs Exp by Occupation'!$C93&gt;'Obs vs Exp by Occupation'!$H93,"W",'Obs vs Exp by Occupation'!$C93&lt;='Obs vs Exp by Occupation'!$H93," ")</f>
        <v xml:space="preserve"> </v>
      </c>
      <c r="J36" s="24" t="str">
        <f>_xlfn.IFS('Obs vs Exp by Occupation'!$D94&gt;'Obs vs Exp by Occupation'!$H94,"A",'Obs vs Exp by Occupation'!$C94&gt;'Obs vs Exp by Occupation'!$H94,"W",'Obs vs Exp by Occupation'!$C94&lt;='Obs vs Exp by Occupation'!$H94," ")</f>
        <v xml:space="preserve"> </v>
      </c>
      <c r="K36" s="24" t="str">
        <f>_xlfn.IFS('Obs vs Exp by Occupation'!$D95&gt;'Obs vs Exp by Occupation'!$H95,"A",'Obs vs Exp by Occupation'!$C95&gt;'Obs vs Exp by Occupation'!$H95,"W",'Obs vs Exp by Occupation'!$C95&lt;='Obs vs Exp by Occupation'!$H95," ")</f>
        <v xml:space="preserve"> </v>
      </c>
      <c r="L36" s="24" t="str">
        <f>_xlfn.IFS('Obs vs Exp by Occupation'!$D96&gt;'Obs vs Exp by Occupation'!$H96,"A",'Obs vs Exp by Occupation'!$C96&gt;'Obs vs Exp by Occupation'!$H96,"W",'Obs vs Exp by Occupation'!$C96&lt;='Obs vs Exp by Occupation'!$H96," ")</f>
        <v xml:space="preserve"> </v>
      </c>
      <c r="M36" s="24" t="str">
        <f>_xlfn.IFS('Obs vs Exp by Occupation'!$D97&gt;'Obs vs Exp by Occupation'!$H97,"A",'Obs vs Exp by Occupation'!$C97&gt;'Obs vs Exp by Occupation'!$H97,"W",'Obs vs Exp by Occupation'!$C97&lt;='Obs vs Exp by Occupation'!$H97," ")</f>
        <v xml:space="preserve"> </v>
      </c>
    </row>
    <row r="37" spans="1:13" ht="15" customHeight="1" x14ac:dyDescent="0.35">
      <c r="A37" s="20" t="s">
        <v>53</v>
      </c>
      <c r="B37" s="24" t="str">
        <f>_xlfn.IFS('Obs vs Exp by Occupation'!$D98&gt;'Obs vs Exp by Occupation'!$H98,"A",'Obs vs Exp by Occupation'!$C98&gt;'Obs vs Exp by Occupation'!$H98,"W",'Obs vs Exp by Occupation'!$C98&lt;='Obs vs Exp by Occupation'!$H98," ")</f>
        <v>W</v>
      </c>
      <c r="C37" s="24" t="str">
        <f>_xlfn.IFS('Obs vs Exp by Occupation'!$D99&gt;'Obs vs Exp by Occupation'!$H99,"A",'Obs vs Exp by Occupation'!$C99&gt;'Obs vs Exp by Occupation'!$H99,"W",'Obs vs Exp by Occupation'!$C99&lt;='Obs vs Exp by Occupation'!$H99," ")</f>
        <v xml:space="preserve"> </v>
      </c>
      <c r="D37" s="24" t="str">
        <f>_xlfn.IFS('Obs vs Exp by Occupation'!$D100&gt;'Obs vs Exp by Occupation'!$H100,"A",'Obs vs Exp by Occupation'!$C100&gt;'Obs vs Exp by Occupation'!$H100,"W",'Obs vs Exp by Occupation'!$C100&lt;='Obs vs Exp by Occupation'!$H100," ")</f>
        <v xml:space="preserve"> </v>
      </c>
      <c r="E37" s="24" t="str">
        <f>_xlfn.IFS('Obs vs Exp by Occupation'!$D101&gt;'Obs vs Exp by Occupation'!$H101,"A",'Obs vs Exp by Occupation'!$C101&gt;'Obs vs Exp by Occupation'!$H101,"W",'Obs vs Exp by Occupation'!$C101&lt;='Obs vs Exp by Occupation'!$H101," ")</f>
        <v xml:space="preserve"> </v>
      </c>
      <c r="F37" s="24" t="str">
        <f>_xlfn.IFS('Obs vs Exp by Occupation'!$D102&gt;'Obs vs Exp by Occupation'!$H102,"A",'Obs vs Exp by Occupation'!$C102&gt;'Obs vs Exp by Occupation'!$H102,"W",'Obs vs Exp by Occupation'!$C102&lt;='Obs vs Exp by Occupation'!$H102," ")</f>
        <v xml:space="preserve"> </v>
      </c>
      <c r="G37" s="24" t="str">
        <f>_xlfn.IFS('Obs vs Exp by Occupation'!$D103&gt;'Obs vs Exp by Occupation'!$H103,"A",'Obs vs Exp by Occupation'!$C103&gt;'Obs vs Exp by Occupation'!$H103,"W",'Obs vs Exp by Occupation'!$C103&lt;='Obs vs Exp by Occupation'!$H103," ")</f>
        <v xml:space="preserve"> </v>
      </c>
      <c r="H37" s="24" t="str">
        <f>_xlfn.IFS('Obs vs Exp by Occupation'!$D104&gt;'Obs vs Exp by Occupation'!$H104,"A",'Obs vs Exp by Occupation'!$C104&gt;'Obs vs Exp by Occupation'!$H104,"W",'Obs vs Exp by Occupation'!$C104&lt;='Obs vs Exp by Occupation'!$H104," ")</f>
        <v xml:space="preserve"> </v>
      </c>
      <c r="I37" s="24" t="str">
        <f>_xlfn.IFS('Obs vs Exp by Occupation'!$D105&gt;'Obs vs Exp by Occupation'!$H105,"A",'Obs vs Exp by Occupation'!$C105&gt;'Obs vs Exp by Occupation'!$H105,"W",'Obs vs Exp by Occupation'!$C105&lt;='Obs vs Exp by Occupation'!$H105," ")</f>
        <v xml:space="preserve"> </v>
      </c>
      <c r="J37" s="24" t="str">
        <f>_xlfn.IFS('Obs vs Exp by Occupation'!$D106&gt;'Obs vs Exp by Occupation'!$H106,"A",'Obs vs Exp by Occupation'!$C106&gt;'Obs vs Exp by Occupation'!$H106,"W",'Obs vs Exp by Occupation'!$C106&lt;='Obs vs Exp by Occupation'!$H106," ")</f>
        <v xml:space="preserve"> </v>
      </c>
      <c r="K37" s="24" t="str">
        <f>_xlfn.IFS('Obs vs Exp by Occupation'!$D107&gt;'Obs vs Exp by Occupation'!$H107,"A",'Obs vs Exp by Occupation'!$C107&gt;'Obs vs Exp by Occupation'!$H107,"W",'Obs vs Exp by Occupation'!$C107&lt;='Obs vs Exp by Occupation'!$H107," ")</f>
        <v xml:space="preserve"> </v>
      </c>
      <c r="L37" s="24" t="str">
        <f>_xlfn.IFS('Obs vs Exp by Occupation'!$D108&gt;'Obs vs Exp by Occupation'!$H108,"A",'Obs vs Exp by Occupation'!$C108&gt;'Obs vs Exp by Occupation'!$H108,"W",'Obs vs Exp by Occupation'!$C108&lt;='Obs vs Exp by Occupation'!$H108," ")</f>
        <v xml:space="preserve"> </v>
      </c>
      <c r="M37" s="24" t="str">
        <f>_xlfn.IFS('Obs vs Exp by Occupation'!$D109&gt;'Obs vs Exp by Occupation'!$H109,"A",'Obs vs Exp by Occupation'!$C109&gt;'Obs vs Exp by Occupation'!$H109,"W",'Obs vs Exp by Occupation'!$C109&lt;='Obs vs Exp by Occupation'!$H109," ")</f>
        <v xml:space="preserve"> </v>
      </c>
    </row>
    <row r="38" spans="1:13" ht="15" customHeight="1" x14ac:dyDescent="0.35">
      <c r="A38" s="20" t="s">
        <v>54</v>
      </c>
      <c r="B38" s="24" t="str">
        <f>_xlfn.IFS('Obs vs Exp by Occupation'!$D110&gt;'Obs vs Exp by Occupation'!$H110,"A",'Obs vs Exp by Occupation'!$C110&gt;'Obs vs Exp by Occupation'!$H110,"W",'Obs vs Exp by Occupation'!$C110&lt;='Obs vs Exp by Occupation'!$H110," ")</f>
        <v xml:space="preserve"> </v>
      </c>
      <c r="C38" s="24" t="str">
        <f>_xlfn.IFS('Obs vs Exp by Occupation'!$D111&gt;'Obs vs Exp by Occupation'!$H111,"A",'Obs vs Exp by Occupation'!$C111&gt;'Obs vs Exp by Occupation'!$H111,"W",'Obs vs Exp by Occupation'!$C111&lt;='Obs vs Exp by Occupation'!$H111," ")</f>
        <v xml:space="preserve"> </v>
      </c>
      <c r="D38" s="24" t="str">
        <f>_xlfn.IFS('Obs vs Exp by Occupation'!$D112&gt;'Obs vs Exp by Occupation'!$H112,"A",'Obs vs Exp by Occupation'!$C112&gt;'Obs vs Exp by Occupation'!$H112,"W",'Obs vs Exp by Occupation'!$C112&lt;='Obs vs Exp by Occupation'!$H112," ")</f>
        <v xml:space="preserve"> </v>
      </c>
      <c r="E38" s="24" t="str">
        <f>_xlfn.IFS('Obs vs Exp by Occupation'!$D113&gt;'Obs vs Exp by Occupation'!$H113,"A",'Obs vs Exp by Occupation'!$C113&gt;'Obs vs Exp by Occupation'!$H113,"W",'Obs vs Exp by Occupation'!$C113&lt;='Obs vs Exp by Occupation'!$H113," ")</f>
        <v xml:space="preserve"> </v>
      </c>
      <c r="F38" s="24" t="str">
        <f>_xlfn.IFS('Obs vs Exp by Occupation'!$D114&gt;'Obs vs Exp by Occupation'!$H114,"A",'Obs vs Exp by Occupation'!$C114&gt;'Obs vs Exp by Occupation'!$H114,"W",'Obs vs Exp by Occupation'!$C114&lt;='Obs vs Exp by Occupation'!$H114," ")</f>
        <v xml:space="preserve"> </v>
      </c>
      <c r="G38" s="24" t="str">
        <f>_xlfn.IFS('Obs vs Exp by Occupation'!$D115&gt;'Obs vs Exp by Occupation'!$H115,"A",'Obs vs Exp by Occupation'!$C115&gt;'Obs vs Exp by Occupation'!$H115,"W",'Obs vs Exp by Occupation'!$C115&lt;='Obs vs Exp by Occupation'!$H115," ")</f>
        <v xml:space="preserve"> </v>
      </c>
      <c r="H38" s="24" t="str">
        <f>_xlfn.IFS('Obs vs Exp by Occupation'!$D116&gt;'Obs vs Exp by Occupation'!$H116,"A",'Obs vs Exp by Occupation'!$C116&gt;'Obs vs Exp by Occupation'!$H116,"W",'Obs vs Exp by Occupation'!$C116&lt;='Obs vs Exp by Occupation'!$H116," ")</f>
        <v xml:space="preserve"> </v>
      </c>
      <c r="I38" s="24" t="str">
        <f>_xlfn.IFS('Obs vs Exp by Occupation'!$D117&gt;'Obs vs Exp by Occupation'!$H117,"A",'Obs vs Exp by Occupation'!$C117&gt;'Obs vs Exp by Occupation'!$H117,"W",'Obs vs Exp by Occupation'!$C117&lt;='Obs vs Exp by Occupation'!$H117," ")</f>
        <v xml:space="preserve"> </v>
      </c>
      <c r="J38" s="24" t="str">
        <f>_xlfn.IFS('Obs vs Exp by Occupation'!$D118&gt;'Obs vs Exp by Occupation'!$H118,"A",'Obs vs Exp by Occupation'!$C118&gt;'Obs vs Exp by Occupation'!$H118,"W",'Obs vs Exp by Occupation'!$C118&lt;='Obs vs Exp by Occupation'!$H118," ")</f>
        <v xml:space="preserve"> </v>
      </c>
      <c r="K38" s="24" t="str">
        <f>_xlfn.IFS('Obs vs Exp by Occupation'!$D119&gt;'Obs vs Exp by Occupation'!$H119,"A",'Obs vs Exp by Occupation'!$C119&gt;'Obs vs Exp by Occupation'!$H119,"W",'Obs vs Exp by Occupation'!$C119&lt;='Obs vs Exp by Occupation'!$H119," ")</f>
        <v xml:space="preserve"> </v>
      </c>
      <c r="L38" s="24" t="str">
        <f>_xlfn.IFS('Obs vs Exp by Occupation'!$D120&gt;'Obs vs Exp by Occupation'!$H120,"A",'Obs vs Exp by Occupation'!$C120&gt;'Obs vs Exp by Occupation'!$H120,"W",'Obs vs Exp by Occupation'!$C120&lt;='Obs vs Exp by Occupation'!$H120," ")</f>
        <v xml:space="preserve"> </v>
      </c>
      <c r="M38" s="24" t="str">
        <f>_xlfn.IFS('Obs vs Exp by Occupation'!$D121&gt;'Obs vs Exp by Occupation'!$H121,"A",'Obs vs Exp by Occupation'!$C121&gt;'Obs vs Exp by Occupation'!$H121,"W",'Obs vs Exp by Occupation'!$C121&lt;='Obs vs Exp by Occupation'!$H121," ")</f>
        <v xml:space="preserve"> </v>
      </c>
    </row>
    <row r="39" spans="1:13" s="13" customFormat="1" ht="18.5" x14ac:dyDescent="0.45">
      <c r="A39" s="13" t="s">
        <v>133</v>
      </c>
      <c r="B39" s="12"/>
      <c r="C39" s="12"/>
      <c r="D39" s="12"/>
      <c r="E39" s="12"/>
      <c r="F39" s="12"/>
      <c r="G39" s="12"/>
      <c r="H39" s="12"/>
      <c r="I39" s="12"/>
      <c r="J39" s="12"/>
      <c r="K39" s="12"/>
      <c r="L39" s="12"/>
      <c r="M39" s="12"/>
    </row>
    <row r="40" spans="1:13" ht="15" customHeight="1" x14ac:dyDescent="0.35">
      <c r="A40" s="20" t="s">
        <v>113</v>
      </c>
      <c r="B40" s="24" t="str">
        <f>_xlfn.IFS(' Obs vs Exp by Industry'!$D2&gt;' Obs vs Exp by Industry'!$H2,"A",' Obs vs Exp by Industry'!$C2&gt;' Obs vs Exp by Industry'!$H2,"W",' Obs vs Exp by Industry'!$C2&lt;=' Obs vs Exp by Industry'!$H2," ")</f>
        <v xml:space="preserve"> </v>
      </c>
      <c r="C40" s="24" t="str">
        <f>_xlfn.IFS(' Obs vs Exp by Industry'!$D3&gt;' Obs vs Exp by Industry'!$H3,"A",' Obs vs Exp by Industry'!$C3&gt;' Obs vs Exp by Industry'!$H3,"W",' Obs vs Exp by Industry'!$C3&lt;=' Obs vs Exp by Industry'!$H3," ")</f>
        <v xml:space="preserve"> </v>
      </c>
      <c r="D40" s="24" t="str">
        <f>_xlfn.IFS(' Obs vs Exp by Industry'!$D4&gt;' Obs vs Exp by Industry'!$H4,"A",' Obs vs Exp by Industry'!$C4&gt;' Obs vs Exp by Industry'!$H4,"W",' Obs vs Exp by Industry'!$C4&lt;=' Obs vs Exp by Industry'!$H4," ")</f>
        <v xml:space="preserve"> </v>
      </c>
      <c r="E40" s="24" t="str">
        <f>_xlfn.IFS(' Obs vs Exp by Industry'!$D5&gt;' Obs vs Exp by Industry'!$H5,"A",' Obs vs Exp by Industry'!$C5&gt;' Obs vs Exp by Industry'!$H5,"W",' Obs vs Exp by Industry'!$C5&lt;=' Obs vs Exp by Industry'!$H5," ")</f>
        <v xml:space="preserve"> </v>
      </c>
      <c r="F40" s="24" t="str">
        <f>_xlfn.IFS(' Obs vs Exp by Industry'!$D6&gt;' Obs vs Exp by Industry'!$H6,"A",' Obs vs Exp by Industry'!$C6&gt;' Obs vs Exp by Industry'!$H6,"W",' Obs vs Exp by Industry'!$C6&lt;=' Obs vs Exp by Industry'!$H6," ")</f>
        <v xml:space="preserve"> </v>
      </c>
      <c r="G40" s="24" t="str">
        <f>_xlfn.IFS(' Obs vs Exp by Industry'!$D7&gt;' Obs vs Exp by Industry'!$H7,"A",' Obs vs Exp by Industry'!$C7&gt;' Obs vs Exp by Industry'!$H7,"W",' Obs vs Exp by Industry'!$C7&lt;=' Obs vs Exp by Industry'!$H7," ")</f>
        <v xml:space="preserve"> </v>
      </c>
      <c r="H40" s="24" t="str">
        <f>_xlfn.IFS(' Obs vs Exp by Industry'!$D8&gt;' Obs vs Exp by Industry'!$H8,"A",' Obs vs Exp by Industry'!$C8&gt;' Obs vs Exp by Industry'!$H8,"W",' Obs vs Exp by Industry'!$C8&lt;=' Obs vs Exp by Industry'!$H8," ")</f>
        <v xml:space="preserve"> </v>
      </c>
      <c r="I40" s="24" t="str">
        <f>_xlfn.IFS(' Obs vs Exp by Industry'!$D9&gt;' Obs vs Exp by Industry'!$H9,"A",' Obs vs Exp by Industry'!$C9&gt;' Obs vs Exp by Industry'!$H9,"W",' Obs vs Exp by Industry'!$C9&lt;=' Obs vs Exp by Industry'!$H9," ")</f>
        <v xml:space="preserve"> </v>
      </c>
      <c r="J40" s="24" t="str">
        <f>_xlfn.IFS(' Obs vs Exp by Industry'!$D10&gt;' Obs vs Exp by Industry'!$H10,"A",' Obs vs Exp by Industry'!$C10&gt;' Obs vs Exp by Industry'!$H10,"W",' Obs vs Exp by Industry'!$C10&lt;=' Obs vs Exp by Industry'!$H10," ")</f>
        <v xml:space="preserve"> </v>
      </c>
      <c r="K40" s="24" t="str">
        <f>_xlfn.IFS(' Obs vs Exp by Industry'!$D11&gt;' Obs vs Exp by Industry'!$H11,"A",' Obs vs Exp by Industry'!$C11&gt;' Obs vs Exp by Industry'!$H11,"W",' Obs vs Exp by Industry'!$C11&lt;=' Obs vs Exp by Industry'!$H11," ")</f>
        <v xml:space="preserve"> </v>
      </c>
      <c r="L40" s="24" t="str">
        <f>_xlfn.IFS(' Obs vs Exp by Industry'!$D12&gt;' Obs vs Exp by Industry'!$H12,"A",' Obs vs Exp by Industry'!$C12&gt;' Obs vs Exp by Industry'!$H12,"W",' Obs vs Exp by Industry'!$C12&lt;=' Obs vs Exp by Industry'!$H12," ")</f>
        <v xml:space="preserve"> </v>
      </c>
      <c r="M40" s="24" t="str">
        <f>_xlfn.IFS(' Obs vs Exp by Industry'!$D13&gt;' Obs vs Exp by Industry'!$H13,"A",' Obs vs Exp by Industry'!$C13&gt;' Obs vs Exp by Industry'!$H13,"W",' Obs vs Exp by Industry'!$C13&lt;=' Obs vs Exp by Industry'!$H13," ")</f>
        <v xml:space="preserve"> </v>
      </c>
    </row>
    <row r="41" spans="1:13" ht="15" customHeight="1" x14ac:dyDescent="0.35">
      <c r="A41" s="20" t="s">
        <v>114</v>
      </c>
      <c r="B41" s="24" t="str">
        <f>_xlfn.IFS(' Obs vs Exp by Industry'!$D14&gt;' Obs vs Exp by Industry'!$H14,"A",' Obs vs Exp by Industry'!$C14&gt;' Obs vs Exp by Industry'!$H14,"W",' Obs vs Exp by Industry'!$C14&lt;=' Obs vs Exp by Industry'!$H14," ")</f>
        <v xml:space="preserve"> </v>
      </c>
      <c r="C41" s="24" t="str">
        <f>_xlfn.IFS(' Obs vs Exp by Industry'!$D15&gt;' Obs vs Exp by Industry'!$H15,"A",' Obs vs Exp by Industry'!$C15&gt;' Obs vs Exp by Industry'!$H15,"W",' Obs vs Exp by Industry'!$C15&lt;=' Obs vs Exp by Industry'!$H15," ")</f>
        <v xml:space="preserve"> </v>
      </c>
      <c r="D41" s="24" t="str">
        <f>_xlfn.IFS(' Obs vs Exp by Industry'!$D16&gt;' Obs vs Exp by Industry'!$H16,"A",' Obs vs Exp by Industry'!$C16&gt;' Obs vs Exp by Industry'!$H16,"W",' Obs vs Exp by Industry'!$C16&lt;=' Obs vs Exp by Industry'!$H16," ")</f>
        <v xml:space="preserve"> </v>
      </c>
      <c r="E41" s="24" t="str">
        <f>_xlfn.IFS(' Obs vs Exp by Industry'!$D17&gt;' Obs vs Exp by Industry'!$H17,"A",' Obs vs Exp by Industry'!$C17&gt;' Obs vs Exp by Industry'!$H17,"W",' Obs vs Exp by Industry'!$C17&lt;=' Obs vs Exp by Industry'!$H17," ")</f>
        <v xml:space="preserve"> </v>
      </c>
      <c r="F41" s="24" t="str">
        <f>_xlfn.IFS(' Obs vs Exp by Industry'!$D18&gt;' Obs vs Exp by Industry'!$H18,"A",' Obs vs Exp by Industry'!$C18&gt;' Obs vs Exp by Industry'!$H18,"W",' Obs vs Exp by Industry'!$C18&lt;=' Obs vs Exp by Industry'!$H18," ")</f>
        <v xml:space="preserve"> </v>
      </c>
      <c r="G41" s="24" t="str">
        <f>_xlfn.IFS(' Obs vs Exp by Industry'!$D19&gt;' Obs vs Exp by Industry'!$H19,"A",' Obs vs Exp by Industry'!$C19&gt;' Obs vs Exp by Industry'!$H19,"W",' Obs vs Exp by Industry'!$C19&lt;=' Obs vs Exp by Industry'!$H19," ")</f>
        <v xml:space="preserve"> </v>
      </c>
      <c r="H41" s="24" t="str">
        <f>_xlfn.IFS(' Obs vs Exp by Industry'!$D20&gt;' Obs vs Exp by Industry'!$H20,"A",' Obs vs Exp by Industry'!$C20&gt;' Obs vs Exp by Industry'!$H20,"W",' Obs vs Exp by Industry'!$C20&lt;=' Obs vs Exp by Industry'!$H20," ")</f>
        <v xml:space="preserve"> </v>
      </c>
      <c r="I41" s="24" t="str">
        <f>_xlfn.IFS(' Obs vs Exp by Industry'!$D21&gt;' Obs vs Exp by Industry'!$H21,"A",' Obs vs Exp by Industry'!$C21&gt;' Obs vs Exp by Industry'!$H21,"W",' Obs vs Exp by Industry'!$C21&lt;=' Obs vs Exp by Industry'!$H21," ")</f>
        <v xml:space="preserve"> </v>
      </c>
      <c r="J41" s="24" t="str">
        <f>_xlfn.IFS(' Obs vs Exp by Industry'!$D22&gt;' Obs vs Exp by Industry'!$H22,"A",' Obs vs Exp by Industry'!$C22&gt;' Obs vs Exp by Industry'!$H22,"W",' Obs vs Exp by Industry'!$C22&lt;=' Obs vs Exp by Industry'!$H22," ")</f>
        <v xml:space="preserve"> </v>
      </c>
      <c r="K41" s="24" t="str">
        <f>_xlfn.IFS(' Obs vs Exp by Industry'!$D23&gt;' Obs vs Exp by Industry'!$H23,"A",' Obs vs Exp by Industry'!$C23&gt;' Obs vs Exp by Industry'!$H23,"W",' Obs vs Exp by Industry'!$C23&lt;=' Obs vs Exp by Industry'!$H23," ")</f>
        <v xml:space="preserve"> </v>
      </c>
      <c r="L41" s="24" t="str">
        <f>_xlfn.IFS(' Obs vs Exp by Industry'!$D24&gt;' Obs vs Exp by Industry'!$H24,"A",' Obs vs Exp by Industry'!$C24&gt;' Obs vs Exp by Industry'!$H24,"W",' Obs vs Exp by Industry'!$C24&lt;=' Obs vs Exp by Industry'!$H24," ")</f>
        <v xml:space="preserve"> </v>
      </c>
      <c r="M41" s="24" t="str">
        <f>_xlfn.IFS(' Obs vs Exp by Industry'!$D25&gt;' Obs vs Exp by Industry'!$H25,"A",' Obs vs Exp by Industry'!$C25&gt;' Obs vs Exp by Industry'!$H25,"W",' Obs vs Exp by Industry'!$C25&lt;=' Obs vs Exp by Industry'!$H25," ")</f>
        <v xml:space="preserve"> </v>
      </c>
    </row>
    <row r="42" spans="1:13" ht="15" customHeight="1" x14ac:dyDescent="0.35">
      <c r="A42" s="20" t="s">
        <v>115</v>
      </c>
      <c r="B42" s="24" t="str">
        <f>_xlfn.IFS(' Obs vs Exp by Industry'!$D26&gt;' Obs vs Exp by Industry'!$H26,"A",' Obs vs Exp by Industry'!$C26&gt;' Obs vs Exp by Industry'!$H26,"W",' Obs vs Exp by Industry'!$C26&lt;=' Obs vs Exp by Industry'!$H26," ")</f>
        <v xml:space="preserve"> </v>
      </c>
      <c r="C42" s="24" t="str">
        <f>_xlfn.IFS(' Obs vs Exp by Industry'!$D27&gt;' Obs vs Exp by Industry'!$H27,"A",' Obs vs Exp by Industry'!$C27&gt;' Obs vs Exp by Industry'!$H27,"W",' Obs vs Exp by Industry'!$C27&lt;=' Obs vs Exp by Industry'!$H27," ")</f>
        <v xml:space="preserve"> </v>
      </c>
      <c r="D42" s="24" t="str">
        <f>_xlfn.IFS(' Obs vs Exp by Industry'!$D28&gt;' Obs vs Exp by Industry'!$H28,"A",' Obs vs Exp by Industry'!$C28&gt;' Obs vs Exp by Industry'!$H28,"W",' Obs vs Exp by Industry'!$C28&lt;=' Obs vs Exp by Industry'!$H28," ")</f>
        <v xml:space="preserve"> </v>
      </c>
      <c r="E42" s="24" t="str">
        <f>_xlfn.IFS(' Obs vs Exp by Industry'!$D29&gt;' Obs vs Exp by Industry'!$H29,"A",' Obs vs Exp by Industry'!$C29&gt;' Obs vs Exp by Industry'!$H29,"W",' Obs vs Exp by Industry'!$C29&lt;=' Obs vs Exp by Industry'!$H29," ")</f>
        <v xml:space="preserve"> </v>
      </c>
      <c r="F42" s="24" t="str">
        <f>_xlfn.IFS(' Obs vs Exp by Industry'!$D30&gt;' Obs vs Exp by Industry'!$H30,"A",' Obs vs Exp by Industry'!$C30&gt;' Obs vs Exp by Industry'!$H30,"W",' Obs vs Exp by Industry'!$C30&lt;=' Obs vs Exp by Industry'!$H30," ")</f>
        <v xml:space="preserve"> </v>
      </c>
      <c r="G42" s="24" t="str">
        <f>_xlfn.IFS(' Obs vs Exp by Industry'!$D31&gt;' Obs vs Exp by Industry'!$H31,"A",' Obs vs Exp by Industry'!$C31&gt;' Obs vs Exp by Industry'!$H31,"W",' Obs vs Exp by Industry'!$C31&lt;=' Obs vs Exp by Industry'!$H31," ")</f>
        <v xml:space="preserve"> </v>
      </c>
      <c r="H42" s="24" t="str">
        <f>_xlfn.IFS(' Obs vs Exp by Industry'!$D32&gt;' Obs vs Exp by Industry'!$H32,"A",' Obs vs Exp by Industry'!$C32&gt;' Obs vs Exp by Industry'!$H32,"W",' Obs vs Exp by Industry'!$C32&lt;=' Obs vs Exp by Industry'!$H32," ")</f>
        <v xml:space="preserve"> </v>
      </c>
      <c r="I42" s="24" t="str">
        <f>_xlfn.IFS(' Obs vs Exp by Industry'!$D33&gt;' Obs vs Exp by Industry'!$H33,"A",' Obs vs Exp by Industry'!$C33&gt;' Obs vs Exp by Industry'!$H33,"W",' Obs vs Exp by Industry'!$C33&lt;=' Obs vs Exp by Industry'!$H33," ")</f>
        <v xml:space="preserve"> </v>
      </c>
      <c r="J42" s="24" t="str">
        <f>_xlfn.IFS(' Obs vs Exp by Industry'!$D34&gt;' Obs vs Exp by Industry'!$H34,"A",' Obs vs Exp by Industry'!$C34&gt;' Obs vs Exp by Industry'!$H34,"W",' Obs vs Exp by Industry'!$C34&lt;=' Obs vs Exp by Industry'!$H34," ")</f>
        <v xml:space="preserve"> </v>
      </c>
      <c r="K42" s="24" t="str">
        <f>_xlfn.IFS(' Obs vs Exp by Industry'!$D35&gt;' Obs vs Exp by Industry'!$H35,"A",' Obs vs Exp by Industry'!$C35&gt;' Obs vs Exp by Industry'!$H35,"W",' Obs vs Exp by Industry'!$C35&lt;=' Obs vs Exp by Industry'!$H35," ")</f>
        <v xml:space="preserve"> </v>
      </c>
      <c r="L42" s="24" t="str">
        <f>_xlfn.IFS(' Obs vs Exp by Industry'!$D36&gt;' Obs vs Exp by Industry'!$H36,"A",' Obs vs Exp by Industry'!$C36&gt;' Obs vs Exp by Industry'!$H36,"W",' Obs vs Exp by Industry'!$C36&lt;=' Obs vs Exp by Industry'!$H36," ")</f>
        <v xml:space="preserve"> </v>
      </c>
      <c r="M42" s="24" t="str">
        <f>_xlfn.IFS(' Obs vs Exp by Industry'!$D37&gt;' Obs vs Exp by Industry'!$H37,"A",' Obs vs Exp by Industry'!$C37&gt;' Obs vs Exp by Industry'!$H37,"W",' Obs vs Exp by Industry'!$C37&lt;=' Obs vs Exp by Industry'!$H37," ")</f>
        <v xml:space="preserve"> </v>
      </c>
    </row>
    <row r="43" spans="1:13" ht="15" customHeight="1" x14ac:dyDescent="0.35">
      <c r="A43" s="20" t="s">
        <v>116</v>
      </c>
      <c r="B43" s="24" t="str">
        <f>_xlfn.IFS(' Obs vs Exp by Industry'!$D38&gt;' Obs vs Exp by Industry'!$H38,"A",' Obs vs Exp by Industry'!$C38&gt;' Obs vs Exp by Industry'!$H38,"W",' Obs vs Exp by Industry'!$C38&lt;=' Obs vs Exp by Industry'!$H38," ")</f>
        <v xml:space="preserve"> </v>
      </c>
      <c r="C43" s="24" t="str">
        <f>_xlfn.IFS(' Obs vs Exp by Industry'!$D39&gt;' Obs vs Exp by Industry'!$H39,"A",' Obs vs Exp by Industry'!$C39&gt;' Obs vs Exp by Industry'!$H39,"W",' Obs vs Exp by Industry'!$C39&lt;=' Obs vs Exp by Industry'!$H39," ")</f>
        <v xml:space="preserve"> </v>
      </c>
      <c r="D43" s="24" t="str">
        <f>_xlfn.IFS(' Obs vs Exp by Industry'!$D40&gt;' Obs vs Exp by Industry'!$H40,"A",' Obs vs Exp by Industry'!$C40&gt;' Obs vs Exp by Industry'!$H40,"W",' Obs vs Exp by Industry'!$C40&lt;=' Obs vs Exp by Industry'!$H40," ")</f>
        <v xml:space="preserve"> </v>
      </c>
      <c r="E43" s="24" t="str">
        <f>_xlfn.IFS(' Obs vs Exp by Industry'!$D41&gt;' Obs vs Exp by Industry'!$H41,"A",' Obs vs Exp by Industry'!$C41&gt;' Obs vs Exp by Industry'!$H41,"W",' Obs vs Exp by Industry'!$C41&lt;=' Obs vs Exp by Industry'!$H41," ")</f>
        <v xml:space="preserve"> </v>
      </c>
      <c r="F43" s="24" t="str">
        <f>_xlfn.IFS(' Obs vs Exp by Industry'!$D42&gt;' Obs vs Exp by Industry'!$H42,"A",' Obs vs Exp by Industry'!$C42&gt;' Obs vs Exp by Industry'!$H42,"W",' Obs vs Exp by Industry'!$C42&lt;=' Obs vs Exp by Industry'!$H42," ")</f>
        <v xml:space="preserve"> </v>
      </c>
      <c r="G43" s="24" t="str">
        <f>_xlfn.IFS(' Obs vs Exp by Industry'!$D43&gt;' Obs vs Exp by Industry'!$H43,"A",' Obs vs Exp by Industry'!$C43&gt;' Obs vs Exp by Industry'!$H43,"W",' Obs vs Exp by Industry'!$C43&lt;=' Obs vs Exp by Industry'!$H43," ")</f>
        <v xml:space="preserve"> </v>
      </c>
      <c r="H43" s="24" t="str">
        <f>_xlfn.IFS(' Obs vs Exp by Industry'!$D44&gt;' Obs vs Exp by Industry'!$H44,"A",' Obs vs Exp by Industry'!$C44&gt;' Obs vs Exp by Industry'!$H44,"W",' Obs vs Exp by Industry'!$C44&lt;=' Obs vs Exp by Industry'!$H44," ")</f>
        <v xml:space="preserve"> </v>
      </c>
      <c r="I43" s="24" t="str">
        <f>_xlfn.IFS(' Obs vs Exp by Industry'!$D45&gt;' Obs vs Exp by Industry'!$H45,"A",' Obs vs Exp by Industry'!$C45&gt;' Obs vs Exp by Industry'!$H45,"W",' Obs vs Exp by Industry'!$C45&lt;=' Obs vs Exp by Industry'!$H45," ")</f>
        <v xml:space="preserve"> </v>
      </c>
      <c r="J43" s="24" t="str">
        <f>_xlfn.IFS(' Obs vs Exp by Industry'!$D46&gt;' Obs vs Exp by Industry'!$H46,"A",' Obs vs Exp by Industry'!$C46&gt;' Obs vs Exp by Industry'!$H46,"W",' Obs vs Exp by Industry'!$C46&lt;=' Obs vs Exp by Industry'!$H46," ")</f>
        <v xml:space="preserve"> </v>
      </c>
      <c r="K43" s="24" t="str">
        <f>_xlfn.IFS(' Obs vs Exp by Industry'!$D47&gt;' Obs vs Exp by Industry'!$H47,"A",' Obs vs Exp by Industry'!$C47&gt;' Obs vs Exp by Industry'!$H47,"W",' Obs vs Exp by Industry'!$C47&lt;=' Obs vs Exp by Industry'!$H47," ")</f>
        <v xml:space="preserve"> </v>
      </c>
      <c r="L43" s="24" t="str">
        <f>_xlfn.IFS(' Obs vs Exp by Industry'!$D48&gt;' Obs vs Exp by Industry'!$H48,"A",' Obs vs Exp by Industry'!$C48&gt;' Obs vs Exp by Industry'!$H48,"W",' Obs vs Exp by Industry'!$C48&lt;=' Obs vs Exp by Industry'!$H48," ")</f>
        <v xml:space="preserve"> </v>
      </c>
      <c r="M43" s="24" t="str">
        <f>_xlfn.IFS(' Obs vs Exp by Industry'!$D49&gt;' Obs vs Exp by Industry'!$H49,"A",' Obs vs Exp by Industry'!$C49&gt;' Obs vs Exp by Industry'!$H49,"W",' Obs vs Exp by Industry'!$C49&lt;=' Obs vs Exp by Industry'!$H49," ")</f>
        <v xml:space="preserve"> </v>
      </c>
    </row>
    <row r="44" spans="1:13" ht="15" customHeight="1" x14ac:dyDescent="0.35">
      <c r="A44" s="20" t="s">
        <v>117</v>
      </c>
      <c r="B44" s="24" t="str">
        <f>_xlfn.IFS(' Obs vs Exp by Industry'!$D50&gt;' Obs vs Exp by Industry'!$H50,"A",' Obs vs Exp by Industry'!$C50&gt;' Obs vs Exp by Industry'!$H50,"W",' Obs vs Exp by Industry'!$C50&lt;=' Obs vs Exp by Industry'!$H50," ")</f>
        <v xml:space="preserve"> </v>
      </c>
      <c r="C44" s="24" t="str">
        <f>_xlfn.IFS(' Obs vs Exp by Industry'!$D51&gt;' Obs vs Exp by Industry'!$H51,"A",' Obs vs Exp by Industry'!$C51&gt;' Obs vs Exp by Industry'!$H51,"W",' Obs vs Exp by Industry'!$C51&lt;=' Obs vs Exp by Industry'!$H51," ")</f>
        <v xml:space="preserve"> </v>
      </c>
      <c r="D44" s="24" t="str">
        <f>_xlfn.IFS(' Obs vs Exp by Industry'!$D52&gt;' Obs vs Exp by Industry'!$H52,"A",' Obs vs Exp by Industry'!$C52&gt;' Obs vs Exp by Industry'!$H52,"W",' Obs vs Exp by Industry'!$C52&lt;=' Obs vs Exp by Industry'!$H52," ")</f>
        <v xml:space="preserve"> </v>
      </c>
      <c r="E44" s="24" t="str">
        <f>_xlfn.IFS(' Obs vs Exp by Industry'!$D53&gt;' Obs vs Exp by Industry'!$H53,"A",' Obs vs Exp by Industry'!$C53&gt;' Obs vs Exp by Industry'!$H53,"W",' Obs vs Exp by Industry'!$C53&lt;=' Obs vs Exp by Industry'!$H53," ")</f>
        <v xml:space="preserve"> </v>
      </c>
      <c r="F44" s="24" t="str">
        <f>_xlfn.IFS(' Obs vs Exp by Industry'!$D54&gt;' Obs vs Exp by Industry'!$H54,"A",' Obs vs Exp by Industry'!$C54&gt;' Obs vs Exp by Industry'!$H54,"W",' Obs vs Exp by Industry'!$C54&lt;=' Obs vs Exp by Industry'!$H54," ")</f>
        <v xml:space="preserve"> </v>
      </c>
      <c r="G44" s="24" t="str">
        <f>_xlfn.IFS(' Obs vs Exp by Industry'!$D55&gt;' Obs vs Exp by Industry'!$H55,"A",' Obs vs Exp by Industry'!$C55&gt;' Obs vs Exp by Industry'!$H55,"W",' Obs vs Exp by Industry'!$C55&lt;=' Obs vs Exp by Industry'!$H55," ")</f>
        <v xml:space="preserve"> </v>
      </c>
      <c r="H44" s="24" t="str">
        <f>_xlfn.IFS(' Obs vs Exp by Industry'!$D56&gt;' Obs vs Exp by Industry'!$H56,"A",' Obs vs Exp by Industry'!$C56&gt;' Obs vs Exp by Industry'!$H56,"W",' Obs vs Exp by Industry'!$C56&lt;=' Obs vs Exp by Industry'!$H56," ")</f>
        <v xml:space="preserve"> </v>
      </c>
      <c r="I44" s="24" t="str">
        <f>_xlfn.IFS(' Obs vs Exp by Industry'!$D57&gt;' Obs vs Exp by Industry'!$H57,"A",' Obs vs Exp by Industry'!$C57&gt;' Obs vs Exp by Industry'!$H57,"W",' Obs vs Exp by Industry'!$C57&lt;=' Obs vs Exp by Industry'!$H57," ")</f>
        <v xml:space="preserve"> </v>
      </c>
      <c r="J44" s="24" t="str">
        <f>_xlfn.IFS(' Obs vs Exp by Industry'!$D58&gt;' Obs vs Exp by Industry'!$H58,"A",' Obs vs Exp by Industry'!$C58&gt;' Obs vs Exp by Industry'!$H58,"W",' Obs vs Exp by Industry'!$C58&lt;=' Obs vs Exp by Industry'!$H58," ")</f>
        <v xml:space="preserve"> </v>
      </c>
      <c r="K44" s="24" t="str">
        <f>_xlfn.IFS(' Obs vs Exp by Industry'!$D59&gt;' Obs vs Exp by Industry'!$H59,"A",' Obs vs Exp by Industry'!$C59&gt;' Obs vs Exp by Industry'!$H59,"W",' Obs vs Exp by Industry'!$C59&lt;=' Obs vs Exp by Industry'!$H59," ")</f>
        <v xml:space="preserve"> </v>
      </c>
      <c r="L44" s="24" t="str">
        <f>_xlfn.IFS(' Obs vs Exp by Industry'!$D60&gt;' Obs vs Exp by Industry'!$H60,"A",' Obs vs Exp by Industry'!$C60&gt;' Obs vs Exp by Industry'!$H60,"W",' Obs vs Exp by Industry'!$C60&lt;=' Obs vs Exp by Industry'!$H60," ")</f>
        <v xml:space="preserve"> </v>
      </c>
      <c r="M44" s="24" t="str">
        <f>_xlfn.IFS(' Obs vs Exp by Industry'!$D61&gt;' Obs vs Exp by Industry'!$H61,"A",' Obs vs Exp by Industry'!$C61&gt;' Obs vs Exp by Industry'!$H61,"W",' Obs vs Exp by Industry'!$C61&lt;=' Obs vs Exp by Industry'!$H61," ")</f>
        <v xml:space="preserve"> </v>
      </c>
    </row>
    <row r="45" spans="1:13" ht="15" customHeight="1" x14ac:dyDescent="0.35">
      <c r="A45" s="20" t="s">
        <v>118</v>
      </c>
      <c r="B45" s="24" t="str">
        <f>_xlfn.IFS(' Obs vs Exp by Industry'!$D62&gt;' Obs vs Exp by Industry'!$H62,"A",' Obs vs Exp by Industry'!$C62&gt;' Obs vs Exp by Industry'!$H62,"W",' Obs vs Exp by Industry'!$C62&lt;=' Obs vs Exp by Industry'!$H62," ")</f>
        <v>W</v>
      </c>
      <c r="C45" s="24" t="str">
        <f>_xlfn.IFS(' Obs vs Exp by Industry'!$D63&gt;' Obs vs Exp by Industry'!$H63,"A",' Obs vs Exp by Industry'!$C63&gt;' Obs vs Exp by Industry'!$H63,"W",' Obs vs Exp by Industry'!$C63&lt;=' Obs vs Exp by Industry'!$H63," ")</f>
        <v xml:space="preserve"> </v>
      </c>
      <c r="D45" s="24" t="str">
        <f>_xlfn.IFS(' Obs vs Exp by Industry'!$D64&gt;' Obs vs Exp by Industry'!$H64,"A",' Obs vs Exp by Industry'!$C64&gt;' Obs vs Exp by Industry'!$H64,"W",' Obs vs Exp by Industry'!$C64&lt;=' Obs vs Exp by Industry'!$H64," ")</f>
        <v xml:space="preserve"> </v>
      </c>
      <c r="E45" s="24" t="str">
        <f>_xlfn.IFS(' Obs vs Exp by Industry'!$D65&gt;' Obs vs Exp by Industry'!$H65,"A",' Obs vs Exp by Industry'!$C65&gt;' Obs vs Exp by Industry'!$H65,"W",' Obs vs Exp by Industry'!$C65&lt;=' Obs vs Exp by Industry'!$H65," ")</f>
        <v xml:space="preserve"> </v>
      </c>
      <c r="F45" s="24" t="str">
        <f>_xlfn.IFS(' Obs vs Exp by Industry'!$D66&gt;' Obs vs Exp by Industry'!$H66,"A",' Obs vs Exp by Industry'!$C66&gt;' Obs vs Exp by Industry'!$H66,"W",' Obs vs Exp by Industry'!$C66&lt;=' Obs vs Exp by Industry'!$H66," ")</f>
        <v xml:space="preserve"> </v>
      </c>
      <c r="G45" s="24" t="str">
        <f>_xlfn.IFS(' Obs vs Exp by Industry'!$D67&gt;' Obs vs Exp by Industry'!$H67,"A",' Obs vs Exp by Industry'!$C67&gt;' Obs vs Exp by Industry'!$H67,"W",' Obs vs Exp by Industry'!$C67&lt;=' Obs vs Exp by Industry'!$H67," ")</f>
        <v xml:space="preserve"> </v>
      </c>
      <c r="H45" s="24" t="str">
        <f>_xlfn.IFS(' Obs vs Exp by Industry'!$D68&gt;' Obs vs Exp by Industry'!$H68,"A",' Obs vs Exp by Industry'!$C68&gt;' Obs vs Exp by Industry'!$H68,"W",' Obs vs Exp by Industry'!$C68&lt;=' Obs vs Exp by Industry'!$H68," ")</f>
        <v xml:space="preserve"> </v>
      </c>
      <c r="I45" s="24" t="str">
        <f>_xlfn.IFS(' Obs vs Exp by Industry'!$D69&gt;' Obs vs Exp by Industry'!$H69,"A",' Obs vs Exp by Industry'!$C69&gt;' Obs vs Exp by Industry'!$H69,"W",' Obs vs Exp by Industry'!$C69&lt;=' Obs vs Exp by Industry'!$H69," ")</f>
        <v xml:space="preserve"> </v>
      </c>
      <c r="J45" s="24" t="str">
        <f>_xlfn.IFS(' Obs vs Exp by Industry'!$D70&gt;' Obs vs Exp by Industry'!$H70,"A",' Obs vs Exp by Industry'!$C70&gt;' Obs vs Exp by Industry'!$H70,"W",' Obs vs Exp by Industry'!$C70&lt;=' Obs vs Exp by Industry'!$H70," ")</f>
        <v xml:space="preserve"> </v>
      </c>
      <c r="K45" s="24" t="str">
        <f>_xlfn.IFS(' Obs vs Exp by Industry'!$D71&gt;' Obs vs Exp by Industry'!$H71,"A",' Obs vs Exp by Industry'!$C71&gt;' Obs vs Exp by Industry'!$H71,"W",' Obs vs Exp by Industry'!$C71&lt;=' Obs vs Exp by Industry'!$H71," ")</f>
        <v xml:space="preserve"> </v>
      </c>
      <c r="L45" s="24" t="str">
        <f>_xlfn.IFS(' Obs vs Exp by Industry'!$D72&gt;' Obs vs Exp by Industry'!$H72,"A",' Obs vs Exp by Industry'!$C72&gt;' Obs vs Exp by Industry'!$H72,"W",' Obs vs Exp by Industry'!$C72&lt;=' Obs vs Exp by Industry'!$H72," ")</f>
        <v xml:space="preserve"> </v>
      </c>
      <c r="M45" s="24" t="str">
        <f>_xlfn.IFS(' Obs vs Exp by Industry'!$D73&gt;' Obs vs Exp by Industry'!$H73,"A",' Obs vs Exp by Industry'!$C73&gt;' Obs vs Exp by Industry'!$H73,"W",' Obs vs Exp by Industry'!$C73&lt;=' Obs vs Exp by Industry'!$H73," ")</f>
        <v xml:space="preserve"> </v>
      </c>
    </row>
    <row r="46" spans="1:13" ht="15" customHeight="1" x14ac:dyDescent="0.35">
      <c r="A46" s="20" t="s">
        <v>119</v>
      </c>
      <c r="B46" s="24" t="str">
        <f>_xlfn.IFS(' Obs vs Exp by Industry'!$D74&gt;' Obs vs Exp by Industry'!$H74,"A",' Obs vs Exp by Industry'!$C74&gt;' Obs vs Exp by Industry'!$H74,"W",' Obs vs Exp by Industry'!$C74&lt;=' Obs vs Exp by Industry'!$H74," ")</f>
        <v xml:space="preserve"> </v>
      </c>
      <c r="C46" s="24" t="str">
        <f>_xlfn.IFS(' Obs vs Exp by Industry'!$D75&gt;' Obs vs Exp by Industry'!$H75,"A",' Obs vs Exp by Industry'!$C75&gt;' Obs vs Exp by Industry'!$H75,"W",' Obs vs Exp by Industry'!$C75&lt;=' Obs vs Exp by Industry'!$H75," ")</f>
        <v xml:space="preserve"> </v>
      </c>
      <c r="D46" s="24" t="str">
        <f>_xlfn.IFS(' Obs vs Exp by Industry'!$D76&gt;' Obs vs Exp by Industry'!$H76,"A",' Obs vs Exp by Industry'!$C76&gt;' Obs vs Exp by Industry'!$H76,"W",' Obs vs Exp by Industry'!$C76&lt;=' Obs vs Exp by Industry'!$H76," ")</f>
        <v xml:space="preserve"> </v>
      </c>
      <c r="E46" s="24" t="str">
        <f>_xlfn.IFS(' Obs vs Exp by Industry'!$D77&gt;' Obs vs Exp by Industry'!$H77,"A",' Obs vs Exp by Industry'!$C77&gt;' Obs vs Exp by Industry'!$H77,"W",' Obs vs Exp by Industry'!$C77&lt;=' Obs vs Exp by Industry'!$H77," ")</f>
        <v xml:space="preserve"> </v>
      </c>
      <c r="F46" s="24" t="str">
        <f>_xlfn.IFS(' Obs vs Exp by Industry'!$D78&gt;' Obs vs Exp by Industry'!$H78,"A",' Obs vs Exp by Industry'!$C78&gt;' Obs vs Exp by Industry'!$H78,"W",' Obs vs Exp by Industry'!$C78&lt;=' Obs vs Exp by Industry'!$H78," ")</f>
        <v xml:space="preserve"> </v>
      </c>
      <c r="G46" s="24" t="str">
        <f>_xlfn.IFS(' Obs vs Exp by Industry'!$D79&gt;' Obs vs Exp by Industry'!$H79,"A",' Obs vs Exp by Industry'!$C79&gt;' Obs vs Exp by Industry'!$H79,"W",' Obs vs Exp by Industry'!$C79&lt;=' Obs vs Exp by Industry'!$H79," ")</f>
        <v xml:space="preserve"> </v>
      </c>
      <c r="H46" s="24" t="str">
        <f>_xlfn.IFS(' Obs vs Exp by Industry'!$D80&gt;' Obs vs Exp by Industry'!$H80,"A",' Obs vs Exp by Industry'!$C80&gt;' Obs vs Exp by Industry'!$H80,"W",' Obs vs Exp by Industry'!$C80&lt;=' Obs vs Exp by Industry'!$H80," ")</f>
        <v xml:space="preserve"> </v>
      </c>
      <c r="I46" s="24" t="str">
        <f>_xlfn.IFS(' Obs vs Exp by Industry'!$D81&gt;' Obs vs Exp by Industry'!$H81,"A",' Obs vs Exp by Industry'!$C81&gt;' Obs vs Exp by Industry'!$H81,"W",' Obs vs Exp by Industry'!$C81&lt;=' Obs vs Exp by Industry'!$H81," ")</f>
        <v xml:space="preserve"> </v>
      </c>
      <c r="J46" s="24" t="str">
        <f>_xlfn.IFS(' Obs vs Exp by Industry'!$D82&gt;' Obs vs Exp by Industry'!$H82,"A",' Obs vs Exp by Industry'!$C82&gt;' Obs vs Exp by Industry'!$H82,"W",' Obs vs Exp by Industry'!$C82&lt;=' Obs vs Exp by Industry'!$H82," ")</f>
        <v xml:space="preserve"> </v>
      </c>
      <c r="K46" s="24" t="str">
        <f>_xlfn.IFS(' Obs vs Exp by Industry'!$D83&gt;' Obs vs Exp by Industry'!$H83,"A",' Obs vs Exp by Industry'!$C83&gt;' Obs vs Exp by Industry'!$H83,"W",' Obs vs Exp by Industry'!$C83&lt;=' Obs vs Exp by Industry'!$H83," ")</f>
        <v xml:space="preserve"> </v>
      </c>
      <c r="L46" s="24" t="str">
        <f>_xlfn.IFS(' Obs vs Exp by Industry'!$D84&gt;' Obs vs Exp by Industry'!$H84,"A",' Obs vs Exp by Industry'!$C84&gt;' Obs vs Exp by Industry'!$H84,"W",' Obs vs Exp by Industry'!$C84&lt;=' Obs vs Exp by Industry'!$H84," ")</f>
        <v xml:space="preserve"> </v>
      </c>
      <c r="M46" s="24" t="str">
        <f>_xlfn.IFS(' Obs vs Exp by Industry'!$D85&gt;' Obs vs Exp by Industry'!$H85,"A",' Obs vs Exp by Industry'!$C85&gt;' Obs vs Exp by Industry'!$H85,"W",' Obs vs Exp by Industry'!$C85&lt;=' Obs vs Exp by Industry'!$H85," ")</f>
        <v xml:space="preserve"> </v>
      </c>
    </row>
    <row r="47" spans="1:13" ht="15" customHeight="1" x14ac:dyDescent="0.35">
      <c r="A47" s="20" t="s">
        <v>120</v>
      </c>
      <c r="B47" s="24" t="str">
        <f>_xlfn.IFS(' Obs vs Exp by Industry'!$D86&gt;' Obs vs Exp by Industry'!$H86,"A",' Obs vs Exp by Industry'!$C86&gt;' Obs vs Exp by Industry'!$H86,"W",' Obs vs Exp by Industry'!$C86&lt;=' Obs vs Exp by Industry'!$H86," ")</f>
        <v xml:space="preserve"> </v>
      </c>
      <c r="C47" s="24" t="str">
        <f>_xlfn.IFS(' Obs vs Exp by Industry'!$D87&gt;' Obs vs Exp by Industry'!$H87,"A",' Obs vs Exp by Industry'!$C87&gt;' Obs vs Exp by Industry'!$H87,"W",' Obs vs Exp by Industry'!$C87&lt;=' Obs vs Exp by Industry'!$H87," ")</f>
        <v xml:space="preserve"> </v>
      </c>
      <c r="D47" s="24" t="str">
        <f>_xlfn.IFS(' Obs vs Exp by Industry'!$D88&gt;' Obs vs Exp by Industry'!$H88,"A",' Obs vs Exp by Industry'!$C88&gt;' Obs vs Exp by Industry'!$H88,"W",' Obs vs Exp by Industry'!$C88&lt;=' Obs vs Exp by Industry'!$H88," ")</f>
        <v xml:space="preserve"> </v>
      </c>
      <c r="E47" s="24" t="str">
        <f>_xlfn.IFS(' Obs vs Exp by Industry'!$D89&gt;' Obs vs Exp by Industry'!$H89,"A",' Obs vs Exp by Industry'!$C89&gt;' Obs vs Exp by Industry'!$H89,"W",' Obs vs Exp by Industry'!$C89&lt;=' Obs vs Exp by Industry'!$H89," ")</f>
        <v xml:space="preserve"> </v>
      </c>
      <c r="F47" s="24" t="str">
        <f>_xlfn.IFS(' Obs vs Exp by Industry'!$D90&gt;' Obs vs Exp by Industry'!$H90,"A",' Obs vs Exp by Industry'!$C90&gt;' Obs vs Exp by Industry'!$H90,"W",' Obs vs Exp by Industry'!$C90&lt;=' Obs vs Exp by Industry'!$H90," ")</f>
        <v xml:space="preserve"> </v>
      </c>
      <c r="G47" s="24" t="str">
        <f>_xlfn.IFS(' Obs vs Exp by Industry'!$D91&gt;' Obs vs Exp by Industry'!$H91,"A",' Obs vs Exp by Industry'!$C91&gt;' Obs vs Exp by Industry'!$H91,"W",' Obs vs Exp by Industry'!$C91&lt;=' Obs vs Exp by Industry'!$H91," ")</f>
        <v xml:space="preserve"> </v>
      </c>
      <c r="H47" s="24" t="str">
        <f>_xlfn.IFS(' Obs vs Exp by Industry'!$D92&gt;' Obs vs Exp by Industry'!$H92,"A",' Obs vs Exp by Industry'!$C92&gt;' Obs vs Exp by Industry'!$H92,"W",' Obs vs Exp by Industry'!$C92&lt;=' Obs vs Exp by Industry'!$H92," ")</f>
        <v xml:space="preserve"> </v>
      </c>
      <c r="I47" s="24" t="str">
        <f>_xlfn.IFS(' Obs vs Exp by Industry'!$D93&gt;' Obs vs Exp by Industry'!$H93,"A",' Obs vs Exp by Industry'!$C93&gt;' Obs vs Exp by Industry'!$H93,"W",' Obs vs Exp by Industry'!$C93&lt;=' Obs vs Exp by Industry'!$H93," ")</f>
        <v xml:space="preserve"> </v>
      </c>
      <c r="J47" s="24" t="str">
        <f>_xlfn.IFS(' Obs vs Exp by Industry'!$D94&gt;' Obs vs Exp by Industry'!$H94,"A",' Obs vs Exp by Industry'!$C94&gt;' Obs vs Exp by Industry'!$H94,"W",' Obs vs Exp by Industry'!$C94&lt;=' Obs vs Exp by Industry'!$H94," ")</f>
        <v xml:space="preserve"> </v>
      </c>
      <c r="K47" s="24" t="str">
        <f>_xlfn.IFS(' Obs vs Exp by Industry'!$D95&gt;' Obs vs Exp by Industry'!$H95,"A",' Obs vs Exp by Industry'!$C95&gt;' Obs vs Exp by Industry'!$H95,"W",' Obs vs Exp by Industry'!$C95&lt;=' Obs vs Exp by Industry'!$H95," ")</f>
        <v xml:space="preserve"> </v>
      </c>
      <c r="L47" s="24" t="str">
        <f>_xlfn.IFS(' Obs vs Exp by Industry'!$D96&gt;' Obs vs Exp by Industry'!$H96,"A",' Obs vs Exp by Industry'!$C96&gt;' Obs vs Exp by Industry'!$H96,"W",' Obs vs Exp by Industry'!$C96&lt;=' Obs vs Exp by Industry'!$H96," ")</f>
        <v xml:space="preserve"> </v>
      </c>
      <c r="M47" s="24" t="str">
        <f>_xlfn.IFS(' Obs vs Exp by Industry'!$D97&gt;' Obs vs Exp by Industry'!$H97,"A",' Obs vs Exp by Industry'!$C97&gt;' Obs vs Exp by Industry'!$H97,"W",' Obs vs Exp by Industry'!$C97&lt;=' Obs vs Exp by Industry'!$H97," ")</f>
        <v xml:space="preserve"> </v>
      </c>
    </row>
    <row r="48" spans="1:13" ht="15" customHeight="1" x14ac:dyDescent="0.35">
      <c r="A48" s="20" t="s">
        <v>121</v>
      </c>
      <c r="B48" s="24" t="str">
        <f>_xlfn.IFS(' Obs vs Exp by Industry'!$D98&gt;' Obs vs Exp by Industry'!$H98,"A",' Obs vs Exp by Industry'!$C98&gt;' Obs vs Exp by Industry'!$H98,"W",' Obs vs Exp by Industry'!$C98&lt;=' Obs vs Exp by Industry'!$H98," ")</f>
        <v>W</v>
      </c>
      <c r="C48" s="24" t="str">
        <f>_xlfn.IFS(' Obs vs Exp by Industry'!$D99&gt;' Obs vs Exp by Industry'!$H99,"A",' Obs vs Exp by Industry'!$C99&gt;' Obs vs Exp by Industry'!$H99,"W",' Obs vs Exp by Industry'!$C99&lt;=' Obs vs Exp by Industry'!$H99," ")</f>
        <v>W</v>
      </c>
      <c r="D48" s="24" t="str">
        <f>_xlfn.IFS(' Obs vs Exp by Industry'!$D100&gt;' Obs vs Exp by Industry'!$H100,"A",' Obs vs Exp by Industry'!$C100&gt;' Obs vs Exp by Industry'!$H100,"W",' Obs vs Exp by Industry'!$C100&lt;=' Obs vs Exp by Industry'!$H100," ")</f>
        <v xml:space="preserve"> </v>
      </c>
      <c r="E48" s="24" t="str">
        <f>_xlfn.IFS(' Obs vs Exp by Industry'!$D101&gt;' Obs vs Exp by Industry'!$H101,"A",' Obs vs Exp by Industry'!$C101&gt;' Obs vs Exp by Industry'!$H101,"W",' Obs vs Exp by Industry'!$C101&lt;=' Obs vs Exp by Industry'!$H101," ")</f>
        <v xml:space="preserve"> </v>
      </c>
      <c r="F48" s="24" t="str">
        <f>_xlfn.IFS(' Obs vs Exp by Industry'!$D102&gt;' Obs vs Exp by Industry'!$H102,"A",' Obs vs Exp by Industry'!$C102&gt;' Obs vs Exp by Industry'!$H102,"W",' Obs vs Exp by Industry'!$C102&lt;=' Obs vs Exp by Industry'!$H102," ")</f>
        <v xml:space="preserve"> </v>
      </c>
      <c r="G48" s="24" t="str">
        <f>_xlfn.IFS(' Obs vs Exp by Industry'!$D103&gt;' Obs vs Exp by Industry'!$H103,"A",' Obs vs Exp by Industry'!$C103&gt;' Obs vs Exp by Industry'!$H103,"W",' Obs vs Exp by Industry'!$C103&lt;=' Obs vs Exp by Industry'!$H103," ")</f>
        <v xml:space="preserve"> </v>
      </c>
      <c r="H48" s="24" t="str">
        <f>_xlfn.IFS(' Obs vs Exp by Industry'!$D104&gt;' Obs vs Exp by Industry'!$H104,"A",' Obs vs Exp by Industry'!$C104&gt;' Obs vs Exp by Industry'!$H104,"W",' Obs vs Exp by Industry'!$C104&lt;=' Obs vs Exp by Industry'!$H104," ")</f>
        <v xml:space="preserve"> </v>
      </c>
      <c r="I48" s="24" t="str">
        <f>_xlfn.IFS(' Obs vs Exp by Industry'!$D105&gt;' Obs vs Exp by Industry'!$H105,"A",' Obs vs Exp by Industry'!$C105&gt;' Obs vs Exp by Industry'!$H105,"W",' Obs vs Exp by Industry'!$C105&lt;=' Obs vs Exp by Industry'!$H105," ")</f>
        <v xml:space="preserve"> </v>
      </c>
      <c r="J48" s="24" t="str">
        <f>_xlfn.IFS(' Obs vs Exp by Industry'!$D106&gt;' Obs vs Exp by Industry'!$H106,"A",' Obs vs Exp by Industry'!$C106&gt;' Obs vs Exp by Industry'!$H106,"W",' Obs vs Exp by Industry'!$C106&lt;=' Obs vs Exp by Industry'!$H106," ")</f>
        <v xml:space="preserve"> </v>
      </c>
      <c r="K48" s="24" t="str">
        <f>_xlfn.IFS(' Obs vs Exp by Industry'!$D107&gt;' Obs vs Exp by Industry'!$H107,"A",' Obs vs Exp by Industry'!$C107&gt;' Obs vs Exp by Industry'!$H107,"W",' Obs vs Exp by Industry'!$C107&lt;=' Obs vs Exp by Industry'!$H107," ")</f>
        <v xml:space="preserve"> </v>
      </c>
      <c r="L48" s="24" t="str">
        <f>_xlfn.IFS(' Obs vs Exp by Industry'!$D108&gt;' Obs vs Exp by Industry'!$H108,"A",' Obs vs Exp by Industry'!$C108&gt;' Obs vs Exp by Industry'!$H108,"W",' Obs vs Exp by Industry'!$C108&lt;=' Obs vs Exp by Industry'!$H108," ")</f>
        <v xml:space="preserve"> </v>
      </c>
      <c r="M48" s="24" t="str">
        <f>_xlfn.IFS(' Obs vs Exp by Industry'!$D109&gt;' Obs vs Exp by Industry'!$H109,"A",' Obs vs Exp by Industry'!$C109&gt;' Obs vs Exp by Industry'!$H109,"W",' Obs vs Exp by Industry'!$C109&lt;=' Obs vs Exp by Industry'!$H109," ")</f>
        <v xml:space="preserve"> </v>
      </c>
    </row>
    <row r="49" spans="1:13" ht="15" customHeight="1" x14ac:dyDescent="0.35">
      <c r="A49" s="20" t="s">
        <v>122</v>
      </c>
      <c r="B49" s="24" t="str">
        <f>_xlfn.IFS(' Obs vs Exp by Industry'!$D110&gt;' Obs vs Exp by Industry'!$H110,"A",' Obs vs Exp by Industry'!$C110&gt;' Obs vs Exp by Industry'!$H110,"W",' Obs vs Exp by Industry'!$C110&lt;=' Obs vs Exp by Industry'!$H110," ")</f>
        <v>W</v>
      </c>
      <c r="C49" s="24" t="str">
        <f>_xlfn.IFS(' Obs vs Exp by Industry'!$D111&gt;' Obs vs Exp by Industry'!$H111,"A",' Obs vs Exp by Industry'!$C111&gt;' Obs vs Exp by Industry'!$H111,"W",' Obs vs Exp by Industry'!$C111&lt;=' Obs vs Exp by Industry'!$H111," ")</f>
        <v>W</v>
      </c>
      <c r="D49" s="24" t="str">
        <f>_xlfn.IFS(' Obs vs Exp by Industry'!$D112&gt;' Obs vs Exp by Industry'!$H112,"A",' Obs vs Exp by Industry'!$C112&gt;' Obs vs Exp by Industry'!$H112,"W",' Obs vs Exp by Industry'!$C112&lt;=' Obs vs Exp by Industry'!$H112," ")</f>
        <v xml:space="preserve"> </v>
      </c>
      <c r="E49" s="24" t="str">
        <f>_xlfn.IFS(' Obs vs Exp by Industry'!$D113&gt;' Obs vs Exp by Industry'!$H113,"A",' Obs vs Exp by Industry'!$C113&gt;' Obs vs Exp by Industry'!$H113,"W",' Obs vs Exp by Industry'!$C113&lt;=' Obs vs Exp by Industry'!$H113," ")</f>
        <v xml:space="preserve"> </v>
      </c>
      <c r="F49" s="24" t="str">
        <f>_xlfn.IFS(' Obs vs Exp by Industry'!$D114&gt;' Obs vs Exp by Industry'!$H114,"A",' Obs vs Exp by Industry'!$C114&gt;' Obs vs Exp by Industry'!$H114,"W",' Obs vs Exp by Industry'!$C114&lt;=' Obs vs Exp by Industry'!$H114," ")</f>
        <v xml:space="preserve"> </v>
      </c>
      <c r="G49" s="24" t="str">
        <f>_xlfn.IFS(' Obs vs Exp by Industry'!$D115&gt;' Obs vs Exp by Industry'!$H115,"A",' Obs vs Exp by Industry'!$C115&gt;' Obs vs Exp by Industry'!$H115,"W",' Obs vs Exp by Industry'!$C115&lt;=' Obs vs Exp by Industry'!$H115," ")</f>
        <v xml:space="preserve"> </v>
      </c>
      <c r="H49" s="24" t="str">
        <f>_xlfn.IFS(' Obs vs Exp by Industry'!$D116&gt;' Obs vs Exp by Industry'!$H116,"A",' Obs vs Exp by Industry'!$C116&gt;' Obs vs Exp by Industry'!$H116,"W",' Obs vs Exp by Industry'!$C116&lt;=' Obs vs Exp by Industry'!$H116," ")</f>
        <v xml:space="preserve"> </v>
      </c>
      <c r="I49" s="24" t="str">
        <f>_xlfn.IFS(' Obs vs Exp by Industry'!$D117&gt;' Obs vs Exp by Industry'!$H117,"A",' Obs vs Exp by Industry'!$C117&gt;' Obs vs Exp by Industry'!$H117,"W",' Obs vs Exp by Industry'!$C117&lt;=' Obs vs Exp by Industry'!$H117," ")</f>
        <v xml:space="preserve"> </v>
      </c>
      <c r="J49" s="24" t="str">
        <f>_xlfn.IFS(' Obs vs Exp by Industry'!$D118&gt;' Obs vs Exp by Industry'!$H118,"A",' Obs vs Exp by Industry'!$C118&gt;' Obs vs Exp by Industry'!$H118,"W",' Obs vs Exp by Industry'!$C118&lt;=' Obs vs Exp by Industry'!$H118," ")</f>
        <v xml:space="preserve"> </v>
      </c>
      <c r="K49" s="24" t="str">
        <f>_xlfn.IFS(' Obs vs Exp by Industry'!$D119&gt;' Obs vs Exp by Industry'!$H119,"A",' Obs vs Exp by Industry'!$C119&gt;' Obs vs Exp by Industry'!$H119,"W",' Obs vs Exp by Industry'!$C119&lt;=' Obs vs Exp by Industry'!$H119," ")</f>
        <v xml:space="preserve"> </v>
      </c>
      <c r="L49" s="24" t="str">
        <f>_xlfn.IFS(' Obs vs Exp by Industry'!$D120&gt;' Obs vs Exp by Industry'!$H120,"A",' Obs vs Exp by Industry'!$C120&gt;' Obs vs Exp by Industry'!$H120,"W",' Obs vs Exp by Industry'!$C120&lt;=' Obs vs Exp by Industry'!$H120," ")</f>
        <v xml:space="preserve"> </v>
      </c>
      <c r="M49" s="24" t="str">
        <f>_xlfn.IFS(' Obs vs Exp by Industry'!$D121&gt;' Obs vs Exp by Industry'!$H121,"A",' Obs vs Exp by Industry'!$C121&gt;' Obs vs Exp by Industry'!$H121,"W",' Obs vs Exp by Industry'!$C121&lt;=' Obs vs Exp by Industry'!$H121," ")</f>
        <v xml:space="preserve"> </v>
      </c>
    </row>
    <row r="50" spans="1:13" ht="15" customHeight="1" x14ac:dyDescent="0.35">
      <c r="A50" s="20" t="s">
        <v>123</v>
      </c>
      <c r="B50" s="24" t="str">
        <f>_xlfn.IFS(' Obs vs Exp by Industry'!$D122&gt;' Obs vs Exp by Industry'!$H122,"A",' Obs vs Exp by Industry'!$C122&gt;' Obs vs Exp by Industry'!$H122,"W",' Obs vs Exp by Industry'!$C122&lt;=' Obs vs Exp by Industry'!$H122," ")</f>
        <v xml:space="preserve"> </v>
      </c>
      <c r="C50" s="24" t="str">
        <f>_xlfn.IFS(' Obs vs Exp by Industry'!$D123&gt;' Obs vs Exp by Industry'!$H123,"A",' Obs vs Exp by Industry'!$C123&gt;' Obs vs Exp by Industry'!$H123,"W",' Obs vs Exp by Industry'!$C123&lt;=' Obs vs Exp by Industry'!$H123," ")</f>
        <v xml:space="preserve"> </v>
      </c>
      <c r="D50" s="24" t="str">
        <f>_xlfn.IFS(' Obs vs Exp by Industry'!$D124&gt;' Obs vs Exp by Industry'!$H124,"A",' Obs vs Exp by Industry'!$C124&gt;' Obs vs Exp by Industry'!$H124,"W",' Obs vs Exp by Industry'!$C124&lt;=' Obs vs Exp by Industry'!$H124," ")</f>
        <v xml:space="preserve"> </v>
      </c>
      <c r="E50" s="24" t="str">
        <f>_xlfn.IFS(' Obs vs Exp by Industry'!$D125&gt;' Obs vs Exp by Industry'!$H125,"A",' Obs vs Exp by Industry'!$C125&gt;' Obs vs Exp by Industry'!$H125,"W",' Obs vs Exp by Industry'!$C125&lt;=' Obs vs Exp by Industry'!$H125," ")</f>
        <v xml:space="preserve"> </v>
      </c>
      <c r="F50" s="24" t="str">
        <f>_xlfn.IFS(' Obs vs Exp by Industry'!$D126&gt;' Obs vs Exp by Industry'!$H126,"A",' Obs vs Exp by Industry'!$C126&gt;' Obs vs Exp by Industry'!$H126,"W",' Obs vs Exp by Industry'!$C126&lt;=' Obs vs Exp by Industry'!$H126," ")</f>
        <v xml:space="preserve"> </v>
      </c>
      <c r="G50" s="24" t="str">
        <f>_xlfn.IFS(' Obs vs Exp by Industry'!$D127&gt;' Obs vs Exp by Industry'!$H127,"A",' Obs vs Exp by Industry'!$C127&gt;' Obs vs Exp by Industry'!$H127,"W",' Obs vs Exp by Industry'!$C127&lt;=' Obs vs Exp by Industry'!$H127," ")</f>
        <v xml:space="preserve"> </v>
      </c>
      <c r="H50" s="24" t="str">
        <f>_xlfn.IFS(' Obs vs Exp by Industry'!$D128&gt;' Obs vs Exp by Industry'!$H128,"A",' Obs vs Exp by Industry'!$C128&gt;' Obs vs Exp by Industry'!$H128,"W",' Obs vs Exp by Industry'!$C128&lt;=' Obs vs Exp by Industry'!$H128," ")</f>
        <v xml:space="preserve"> </v>
      </c>
      <c r="I50" s="24" t="str">
        <f>_xlfn.IFS(' Obs vs Exp by Industry'!$D129&gt;' Obs vs Exp by Industry'!$H129,"A",' Obs vs Exp by Industry'!$C129&gt;' Obs vs Exp by Industry'!$H129,"W",' Obs vs Exp by Industry'!$C129&lt;=' Obs vs Exp by Industry'!$H129," ")</f>
        <v xml:space="preserve"> </v>
      </c>
      <c r="J50" s="24" t="str">
        <f>_xlfn.IFS(' Obs vs Exp by Industry'!$D130&gt;' Obs vs Exp by Industry'!$H130,"A",' Obs vs Exp by Industry'!$C130&gt;' Obs vs Exp by Industry'!$H130,"W",' Obs vs Exp by Industry'!$C130&lt;=' Obs vs Exp by Industry'!$H130," ")</f>
        <v xml:space="preserve"> </v>
      </c>
      <c r="K50" s="24" t="str">
        <f>_xlfn.IFS(' Obs vs Exp by Industry'!$D131&gt;' Obs vs Exp by Industry'!$H131,"A",' Obs vs Exp by Industry'!$C131&gt;' Obs vs Exp by Industry'!$H131,"W",' Obs vs Exp by Industry'!$C131&lt;=' Obs vs Exp by Industry'!$H131," ")</f>
        <v xml:space="preserve"> </v>
      </c>
      <c r="L50" s="24" t="str">
        <f>_xlfn.IFS(' Obs vs Exp by Industry'!$D132&gt;' Obs vs Exp by Industry'!$H132,"A",' Obs vs Exp by Industry'!$C132&gt;' Obs vs Exp by Industry'!$H132,"W",' Obs vs Exp by Industry'!$C132&lt;=' Obs vs Exp by Industry'!$H132," ")</f>
        <v xml:space="preserve"> </v>
      </c>
      <c r="M50" s="24" t="str">
        <f>_xlfn.IFS(' Obs vs Exp by Industry'!$D133&gt;' Obs vs Exp by Industry'!$H133,"A",' Obs vs Exp by Industry'!$C133&gt;' Obs vs Exp by Industry'!$H133,"W",' Obs vs Exp by Industry'!$C133&lt;=' Obs vs Exp by Industry'!$H133," ")</f>
        <v xml:space="preserve"> </v>
      </c>
    </row>
    <row r="51" spans="1:13" ht="15" customHeight="1" x14ac:dyDescent="0.35">
      <c r="A51" s="20" t="s">
        <v>124</v>
      </c>
      <c r="B51" s="24" t="str">
        <f>_xlfn.IFS(' Obs vs Exp by Industry'!$D134&gt;' Obs vs Exp by Industry'!$H134,"A",' Obs vs Exp by Industry'!$C134&gt;' Obs vs Exp by Industry'!$H134,"W",' Obs vs Exp by Industry'!$C134&lt;=' Obs vs Exp by Industry'!$H134," ")</f>
        <v xml:space="preserve"> </v>
      </c>
      <c r="C51" s="24" t="str">
        <f>_xlfn.IFS(' Obs vs Exp by Industry'!$D135&gt;' Obs vs Exp by Industry'!$H135,"A",' Obs vs Exp by Industry'!$C135&gt;' Obs vs Exp by Industry'!$H135,"W",' Obs vs Exp by Industry'!$C135&lt;=' Obs vs Exp by Industry'!$H135," ")</f>
        <v xml:space="preserve"> </v>
      </c>
      <c r="D51" s="24" t="str">
        <f>_xlfn.IFS(' Obs vs Exp by Industry'!$D136&gt;' Obs vs Exp by Industry'!$H136,"A",' Obs vs Exp by Industry'!$C136&gt;' Obs vs Exp by Industry'!$H136,"W",' Obs vs Exp by Industry'!$C136&lt;=' Obs vs Exp by Industry'!$H136," ")</f>
        <v xml:space="preserve"> </v>
      </c>
      <c r="E51" s="24" t="str">
        <f>_xlfn.IFS(' Obs vs Exp by Industry'!$D137&gt;' Obs vs Exp by Industry'!$H137,"A",' Obs vs Exp by Industry'!$C137&gt;' Obs vs Exp by Industry'!$H137,"W",' Obs vs Exp by Industry'!$C137&lt;=' Obs vs Exp by Industry'!$H137," ")</f>
        <v xml:space="preserve"> </v>
      </c>
      <c r="F51" s="24" t="str">
        <f>_xlfn.IFS(' Obs vs Exp by Industry'!$D138&gt;' Obs vs Exp by Industry'!$H138,"A",' Obs vs Exp by Industry'!$C138&gt;' Obs vs Exp by Industry'!$H138,"W",' Obs vs Exp by Industry'!$C138&lt;=' Obs vs Exp by Industry'!$H138," ")</f>
        <v xml:space="preserve"> </v>
      </c>
      <c r="G51" s="24" t="str">
        <f>_xlfn.IFS(' Obs vs Exp by Industry'!$D139&gt;' Obs vs Exp by Industry'!$H139,"A",' Obs vs Exp by Industry'!$C139&gt;' Obs vs Exp by Industry'!$H139,"W",' Obs vs Exp by Industry'!$C139&lt;=' Obs vs Exp by Industry'!$H139," ")</f>
        <v xml:space="preserve"> </v>
      </c>
      <c r="H51" s="24" t="str">
        <f>_xlfn.IFS(' Obs vs Exp by Industry'!$D140&gt;' Obs vs Exp by Industry'!$H140,"A",' Obs vs Exp by Industry'!$C140&gt;' Obs vs Exp by Industry'!$H140,"W",' Obs vs Exp by Industry'!$C140&lt;=' Obs vs Exp by Industry'!$H140," ")</f>
        <v xml:space="preserve"> </v>
      </c>
      <c r="I51" s="24" t="str">
        <f>_xlfn.IFS(' Obs vs Exp by Industry'!$D141&gt;' Obs vs Exp by Industry'!$H141,"A",' Obs vs Exp by Industry'!$C141&gt;' Obs vs Exp by Industry'!$H141,"W",' Obs vs Exp by Industry'!$C141&lt;=' Obs vs Exp by Industry'!$H141," ")</f>
        <v xml:space="preserve"> </v>
      </c>
      <c r="J51" s="24" t="str">
        <f>_xlfn.IFS(' Obs vs Exp by Industry'!$D142&gt;' Obs vs Exp by Industry'!$H142,"A",' Obs vs Exp by Industry'!$C142&gt;' Obs vs Exp by Industry'!$H142,"W",' Obs vs Exp by Industry'!$C142&lt;=' Obs vs Exp by Industry'!$H142," ")</f>
        <v xml:space="preserve"> </v>
      </c>
      <c r="K51" s="24" t="str">
        <f>_xlfn.IFS(' Obs vs Exp by Industry'!$D143&gt;' Obs vs Exp by Industry'!$H143,"A",' Obs vs Exp by Industry'!$C143&gt;' Obs vs Exp by Industry'!$H143,"W",' Obs vs Exp by Industry'!$C143&lt;=' Obs vs Exp by Industry'!$H143," ")</f>
        <v xml:space="preserve"> </v>
      </c>
      <c r="L51" s="24" t="str">
        <f>_xlfn.IFS(' Obs vs Exp by Industry'!$D144&gt;' Obs vs Exp by Industry'!$H144,"A",' Obs vs Exp by Industry'!$C144&gt;' Obs vs Exp by Industry'!$H144,"W",' Obs vs Exp by Industry'!$C144&lt;=' Obs vs Exp by Industry'!$H144," ")</f>
        <v xml:space="preserve"> </v>
      </c>
      <c r="M51" s="24" t="str">
        <f>_xlfn.IFS(' Obs vs Exp by Industry'!$D145&gt;' Obs vs Exp by Industry'!$H145,"A",' Obs vs Exp by Industry'!$C145&gt;' Obs vs Exp by Industry'!$H145,"W",' Obs vs Exp by Industry'!$C145&lt;=' Obs vs Exp by Industry'!$H145," ")</f>
        <v xml:space="preserve"> </v>
      </c>
    </row>
    <row r="52" spans="1:13" ht="15" customHeight="1" x14ac:dyDescent="0.35">
      <c r="A52" s="20" t="s">
        <v>125</v>
      </c>
      <c r="B52" s="24" t="str">
        <f>_xlfn.IFS(' Obs vs Exp by Industry'!$D146&gt;' Obs vs Exp by Industry'!$H146,"A",' Obs vs Exp by Industry'!$C146&gt;' Obs vs Exp by Industry'!$H146,"W",' Obs vs Exp by Industry'!$C146&lt;=' Obs vs Exp by Industry'!$H146," ")</f>
        <v xml:space="preserve"> </v>
      </c>
      <c r="C52" s="24" t="str">
        <f>_xlfn.IFS(' Obs vs Exp by Industry'!$D147&gt;' Obs vs Exp by Industry'!$H147,"A",' Obs vs Exp by Industry'!$C147&gt;' Obs vs Exp by Industry'!$H147,"W",' Obs vs Exp by Industry'!$C147&lt;=' Obs vs Exp by Industry'!$H147," ")</f>
        <v xml:space="preserve"> </v>
      </c>
      <c r="D52" s="24" t="str">
        <f>_xlfn.IFS(' Obs vs Exp by Industry'!$D148&gt;' Obs vs Exp by Industry'!$H148,"A",' Obs vs Exp by Industry'!$C148&gt;' Obs vs Exp by Industry'!$H148,"W",' Obs vs Exp by Industry'!$C148&lt;=' Obs vs Exp by Industry'!$H148," ")</f>
        <v xml:space="preserve"> </v>
      </c>
      <c r="E52" s="24" t="str">
        <f>_xlfn.IFS(' Obs vs Exp by Industry'!$D149&gt;' Obs vs Exp by Industry'!$H149,"A",' Obs vs Exp by Industry'!$C149&gt;' Obs vs Exp by Industry'!$H149,"W",' Obs vs Exp by Industry'!$C149&lt;=' Obs vs Exp by Industry'!$H149," ")</f>
        <v xml:space="preserve"> </v>
      </c>
      <c r="F52" s="24" t="str">
        <f>_xlfn.IFS(' Obs vs Exp by Industry'!$D150&gt;' Obs vs Exp by Industry'!$H150,"A",' Obs vs Exp by Industry'!$C150&gt;' Obs vs Exp by Industry'!$H150,"W",' Obs vs Exp by Industry'!$C150&lt;=' Obs vs Exp by Industry'!$H150," ")</f>
        <v xml:space="preserve"> </v>
      </c>
      <c r="G52" s="24" t="str">
        <f>_xlfn.IFS(' Obs vs Exp by Industry'!$D151&gt;' Obs vs Exp by Industry'!$H151,"A",' Obs vs Exp by Industry'!$C151&gt;' Obs vs Exp by Industry'!$H151,"W",' Obs vs Exp by Industry'!$C151&lt;=' Obs vs Exp by Industry'!$H151," ")</f>
        <v xml:space="preserve"> </v>
      </c>
      <c r="H52" s="24" t="str">
        <f>_xlfn.IFS(' Obs vs Exp by Industry'!$D152&gt;' Obs vs Exp by Industry'!$H152,"A",' Obs vs Exp by Industry'!$C152&gt;' Obs vs Exp by Industry'!$H152,"W",' Obs vs Exp by Industry'!$C152&lt;=' Obs vs Exp by Industry'!$H152," ")</f>
        <v xml:space="preserve"> </v>
      </c>
      <c r="I52" s="24" t="str">
        <f>_xlfn.IFS(' Obs vs Exp by Industry'!$D153&gt;' Obs vs Exp by Industry'!$H153,"A",' Obs vs Exp by Industry'!$C153&gt;' Obs vs Exp by Industry'!$H153,"W",' Obs vs Exp by Industry'!$C153&lt;=' Obs vs Exp by Industry'!$H153," ")</f>
        <v xml:space="preserve"> </v>
      </c>
      <c r="J52" s="24" t="str">
        <f>_xlfn.IFS(' Obs vs Exp by Industry'!$D154&gt;' Obs vs Exp by Industry'!$H154,"A",' Obs vs Exp by Industry'!$C154&gt;' Obs vs Exp by Industry'!$H154,"W",' Obs vs Exp by Industry'!$C154&lt;=' Obs vs Exp by Industry'!$H154," ")</f>
        <v xml:space="preserve"> </v>
      </c>
      <c r="K52" s="24" t="str">
        <f>_xlfn.IFS(' Obs vs Exp by Industry'!$D155&gt;' Obs vs Exp by Industry'!$H155,"A",' Obs vs Exp by Industry'!$C155&gt;' Obs vs Exp by Industry'!$H155,"W",' Obs vs Exp by Industry'!$C155&lt;=' Obs vs Exp by Industry'!$H155," ")</f>
        <v xml:space="preserve"> </v>
      </c>
      <c r="L52" s="24" t="str">
        <f>_xlfn.IFS(' Obs vs Exp by Industry'!$D156&gt;' Obs vs Exp by Industry'!$H156,"A",' Obs vs Exp by Industry'!$C156&gt;' Obs vs Exp by Industry'!$H156,"W",' Obs vs Exp by Industry'!$C156&lt;=' Obs vs Exp by Industry'!$H156," ")</f>
        <v xml:space="preserve"> </v>
      </c>
      <c r="M52" s="24" t="str">
        <f>_xlfn.IFS(' Obs vs Exp by Industry'!$D157&gt;' Obs vs Exp by Industry'!$H157,"A",' Obs vs Exp by Industry'!$C157&gt;' Obs vs Exp by Industry'!$H157,"W",' Obs vs Exp by Industry'!$C157&lt;=' Obs vs Exp by Industry'!$H157," ")</f>
        <v xml:space="preserve"> </v>
      </c>
    </row>
    <row r="53" spans="1:13" x14ac:dyDescent="0.35">
      <c r="A53" s="10"/>
      <c r="B53" s="11"/>
      <c r="C53" s="11"/>
      <c r="D53" s="11"/>
      <c r="E53" s="11"/>
      <c r="F53" s="11"/>
      <c r="G53" s="11"/>
      <c r="H53" s="11"/>
      <c r="I53" s="11"/>
      <c r="J53" s="11"/>
      <c r="K53" s="11"/>
      <c r="L53" s="11"/>
      <c r="M53" s="11"/>
    </row>
    <row r="54" spans="1:13" x14ac:dyDescent="0.35">
      <c r="B54" s="11"/>
      <c r="C54" s="11"/>
      <c r="D54" s="11"/>
      <c r="E54" s="11"/>
      <c r="F54" s="11"/>
      <c r="G54" s="11"/>
      <c r="H54" s="11"/>
      <c r="I54" s="11"/>
      <c r="J54" s="11"/>
      <c r="K54" s="11"/>
      <c r="L54" s="11"/>
      <c r="M54" s="11"/>
    </row>
    <row r="55" spans="1:13" x14ac:dyDescent="0.35">
      <c r="B55" s="11"/>
      <c r="C55" s="11"/>
      <c r="D55" s="11"/>
      <c r="E55" s="11"/>
      <c r="F55" s="11"/>
      <c r="G55" s="11"/>
      <c r="H55" s="11"/>
      <c r="I55" s="11"/>
      <c r="J55" s="11"/>
      <c r="K55" s="11"/>
      <c r="L55" s="11"/>
      <c r="M55" s="11"/>
    </row>
    <row r="56" spans="1:13" x14ac:dyDescent="0.35">
      <c r="B56" s="11"/>
      <c r="C56" s="11"/>
      <c r="D56" s="11"/>
      <c r="E56" s="11"/>
      <c r="F56" s="11"/>
      <c r="G56" s="11"/>
      <c r="H56" s="11"/>
      <c r="I56" s="11"/>
      <c r="J56" s="11"/>
      <c r="K56" s="11"/>
      <c r="L56" s="11"/>
      <c r="M56" s="11"/>
    </row>
  </sheetData>
  <conditionalFormatting sqref="B2">
    <cfRule type="cellIs" dxfId="246" priority="4329" operator="equal">
      <formula>" "</formula>
    </cfRule>
    <cfRule type="cellIs" dxfId="245" priority="4330" operator="equal">
      <formula>"W"</formula>
    </cfRule>
    <cfRule type="cellIs" dxfId="244" priority="4331" operator="equal">
      <formula>"A"</formula>
    </cfRule>
  </conditionalFormatting>
  <conditionalFormatting sqref="O5">
    <cfRule type="cellIs" dxfId="243" priority="4320" operator="equal">
      <formula>" "</formula>
    </cfRule>
    <cfRule type="cellIs" dxfId="242" priority="4321" operator="equal">
      <formula>"W"</formula>
    </cfRule>
    <cfRule type="cellIs" dxfId="241" priority="4322" operator="equal">
      <formula>"A"</formula>
    </cfRule>
  </conditionalFormatting>
  <conditionalFormatting sqref="O7">
    <cfRule type="cellIs" dxfId="240" priority="4323" operator="equal">
      <formula>" "</formula>
    </cfRule>
    <cfRule type="cellIs" dxfId="239" priority="4324" operator="equal">
      <formula>"W"</formula>
    </cfRule>
    <cfRule type="cellIs" dxfId="238" priority="4325" operator="equal">
      <formula>"A"</formula>
    </cfRule>
  </conditionalFormatting>
  <conditionalFormatting sqref="O9">
    <cfRule type="cellIs" dxfId="237" priority="4317" operator="equal">
      <formula>" "</formula>
    </cfRule>
    <cfRule type="cellIs" dxfId="236" priority="4318" operator="equal">
      <formula>"W"</formula>
    </cfRule>
    <cfRule type="cellIs" dxfId="235" priority="4319" operator="equal">
      <formula>"A"</formula>
    </cfRule>
  </conditionalFormatting>
  <conditionalFormatting sqref="B4">
    <cfRule type="cellIs" dxfId="234" priority="4314" operator="equal">
      <formula>" "</formula>
    </cfRule>
    <cfRule type="cellIs" dxfId="233" priority="4315" operator="equal">
      <formula>"W"</formula>
    </cfRule>
    <cfRule type="cellIs" dxfId="232" priority="4316" operator="equal">
      <formula>"A"</formula>
    </cfRule>
  </conditionalFormatting>
  <conditionalFormatting sqref="B5">
    <cfRule type="cellIs" dxfId="231" priority="4311" operator="equal">
      <formula>" "</formula>
    </cfRule>
    <cfRule type="cellIs" dxfId="230" priority="4312" operator="equal">
      <formula>"W"</formula>
    </cfRule>
    <cfRule type="cellIs" dxfId="229" priority="4313" operator="equal">
      <formula>"A"</formula>
    </cfRule>
  </conditionalFormatting>
  <conditionalFormatting sqref="B7:B10 B12:B16">
    <cfRule type="cellIs" dxfId="228" priority="4291" operator="equal">
      <formula>" "</formula>
    </cfRule>
    <cfRule type="cellIs" dxfId="227" priority="4292" operator="equal">
      <formula>"W"</formula>
    </cfRule>
    <cfRule type="cellIs" dxfId="226" priority="4293" operator="equal">
      <formula>"A"</formula>
    </cfRule>
  </conditionalFormatting>
  <conditionalFormatting sqref="B18:B19">
    <cfRule type="cellIs" dxfId="225" priority="4288" operator="equal">
      <formula>" "</formula>
    </cfRule>
    <cfRule type="cellIs" dxfId="224" priority="4289" operator="equal">
      <formula>"W"</formula>
    </cfRule>
    <cfRule type="cellIs" dxfId="223" priority="4290" operator="equal">
      <formula>"A"</formula>
    </cfRule>
  </conditionalFormatting>
  <conditionalFormatting sqref="B20">
    <cfRule type="cellIs" dxfId="222" priority="4283" operator="equal">
      <formula>" "</formula>
    </cfRule>
    <cfRule type="cellIs" dxfId="221" priority="4284" operator="equal">
      <formula>"W"</formula>
    </cfRule>
    <cfRule type="cellIs" dxfId="220" priority="4285" operator="equal">
      <formula>"A"</formula>
    </cfRule>
  </conditionalFormatting>
  <conditionalFormatting sqref="B21">
    <cfRule type="cellIs" dxfId="219" priority="4278" operator="equal">
      <formula>" "</formula>
    </cfRule>
    <cfRule type="cellIs" dxfId="218" priority="4279" operator="equal">
      <formula>"W"</formula>
    </cfRule>
    <cfRule type="cellIs" dxfId="217" priority="4280" operator="equal">
      <formula>"A"</formula>
    </cfRule>
  </conditionalFormatting>
  <conditionalFormatting sqref="B22">
    <cfRule type="cellIs" dxfId="216" priority="4273" operator="equal">
      <formula>" "</formula>
    </cfRule>
    <cfRule type="cellIs" dxfId="215" priority="4274" operator="equal">
      <formula>"W"</formula>
    </cfRule>
    <cfRule type="cellIs" dxfId="214" priority="4275" operator="equal">
      <formula>"A"</formula>
    </cfRule>
  </conditionalFormatting>
  <conditionalFormatting sqref="B23">
    <cfRule type="cellIs" dxfId="213" priority="4268" operator="equal">
      <formula>" "</formula>
    </cfRule>
    <cfRule type="cellIs" dxfId="212" priority="4269" operator="equal">
      <formula>"W"</formula>
    </cfRule>
    <cfRule type="cellIs" dxfId="211" priority="4270" operator="equal">
      <formula>"A"</formula>
    </cfRule>
  </conditionalFormatting>
  <conditionalFormatting sqref="B24">
    <cfRule type="cellIs" dxfId="210" priority="4263" operator="equal">
      <formula>" "</formula>
    </cfRule>
    <cfRule type="cellIs" dxfId="209" priority="4264" operator="equal">
      <formula>"W"</formula>
    </cfRule>
    <cfRule type="cellIs" dxfId="208" priority="4265" operator="equal">
      <formula>"A"</formula>
    </cfRule>
  </conditionalFormatting>
  <conditionalFormatting sqref="B25">
    <cfRule type="cellIs" dxfId="207" priority="4258" operator="equal">
      <formula>" "</formula>
    </cfRule>
    <cfRule type="cellIs" dxfId="206" priority="4259" operator="equal">
      <formula>"W"</formula>
    </cfRule>
    <cfRule type="cellIs" dxfId="205" priority="4260" operator="equal">
      <formula>"A"</formula>
    </cfRule>
  </conditionalFormatting>
  <conditionalFormatting sqref="B26">
    <cfRule type="cellIs" dxfId="204" priority="4253" operator="equal">
      <formula>" "</formula>
    </cfRule>
    <cfRule type="cellIs" dxfId="203" priority="4254" operator="equal">
      <formula>"W"</formula>
    </cfRule>
    <cfRule type="cellIs" dxfId="202" priority="4255" operator="equal">
      <formula>"A"</formula>
    </cfRule>
  </conditionalFormatting>
  <conditionalFormatting sqref="B27">
    <cfRule type="cellIs" dxfId="201" priority="4248" operator="equal">
      <formula>" "</formula>
    </cfRule>
    <cfRule type="cellIs" dxfId="200" priority="4249" operator="equal">
      <formula>"W"</formula>
    </cfRule>
    <cfRule type="cellIs" dxfId="199" priority="4250" operator="equal">
      <formula>"A"</formula>
    </cfRule>
  </conditionalFormatting>
  <conditionalFormatting sqref="B29">
    <cfRule type="cellIs" dxfId="198" priority="4233" operator="equal">
      <formula>" "</formula>
    </cfRule>
    <cfRule type="cellIs" dxfId="197" priority="4234" operator="equal">
      <formula>"W"</formula>
    </cfRule>
    <cfRule type="cellIs" dxfId="196" priority="4235" operator="equal">
      <formula>"A"</formula>
    </cfRule>
  </conditionalFormatting>
  <conditionalFormatting sqref="B30">
    <cfRule type="cellIs" dxfId="195" priority="4228" operator="equal">
      <formula>" "</formula>
    </cfRule>
    <cfRule type="cellIs" dxfId="194" priority="4229" operator="equal">
      <formula>"W"</formula>
    </cfRule>
    <cfRule type="cellIs" dxfId="193" priority="4230" operator="equal">
      <formula>"A"</formula>
    </cfRule>
  </conditionalFormatting>
  <conditionalFormatting sqref="B31">
    <cfRule type="cellIs" dxfId="192" priority="4223" operator="equal">
      <formula>" "</formula>
    </cfRule>
    <cfRule type="cellIs" dxfId="191" priority="4224" operator="equal">
      <formula>"W"</formula>
    </cfRule>
    <cfRule type="cellIs" dxfId="190" priority="4225" operator="equal">
      <formula>"A"</formula>
    </cfRule>
  </conditionalFormatting>
  <conditionalFormatting sqref="B32">
    <cfRule type="cellIs" dxfId="189" priority="4218" operator="equal">
      <formula>" "</formula>
    </cfRule>
    <cfRule type="cellIs" dxfId="188" priority="4219" operator="equal">
      <formula>"W"</formula>
    </cfRule>
    <cfRule type="cellIs" dxfId="187" priority="4220" operator="equal">
      <formula>"A"</formula>
    </cfRule>
  </conditionalFormatting>
  <conditionalFormatting sqref="B33">
    <cfRule type="cellIs" dxfId="186" priority="4213" operator="equal">
      <formula>" "</formula>
    </cfRule>
    <cfRule type="cellIs" dxfId="185" priority="4214" operator="equal">
      <formula>"W"</formula>
    </cfRule>
    <cfRule type="cellIs" dxfId="184" priority="4215" operator="equal">
      <formula>"A"</formula>
    </cfRule>
  </conditionalFormatting>
  <conditionalFormatting sqref="B34">
    <cfRule type="cellIs" dxfId="183" priority="4208" operator="equal">
      <formula>" "</formula>
    </cfRule>
    <cfRule type="cellIs" dxfId="182" priority="4209" operator="equal">
      <formula>"W"</formula>
    </cfRule>
    <cfRule type="cellIs" dxfId="181" priority="4210" operator="equal">
      <formula>"A"</formula>
    </cfRule>
  </conditionalFormatting>
  <conditionalFormatting sqref="B35">
    <cfRule type="cellIs" dxfId="180" priority="4203" operator="equal">
      <formula>" "</formula>
    </cfRule>
    <cfRule type="cellIs" dxfId="179" priority="4204" operator="equal">
      <formula>"W"</formula>
    </cfRule>
    <cfRule type="cellIs" dxfId="178" priority="4205" operator="equal">
      <formula>"A"</formula>
    </cfRule>
  </conditionalFormatting>
  <conditionalFormatting sqref="B36">
    <cfRule type="cellIs" dxfId="177" priority="4198" operator="equal">
      <formula>" "</formula>
    </cfRule>
    <cfRule type="cellIs" dxfId="176" priority="4199" operator="equal">
      <formula>"W"</formula>
    </cfRule>
    <cfRule type="cellIs" dxfId="175" priority="4200" operator="equal">
      <formula>"A"</formula>
    </cfRule>
  </conditionalFormatting>
  <conditionalFormatting sqref="B37">
    <cfRule type="cellIs" dxfId="174" priority="4193" operator="equal">
      <formula>" "</formula>
    </cfRule>
    <cfRule type="cellIs" dxfId="173" priority="4194" operator="equal">
      <formula>"W"</formula>
    </cfRule>
    <cfRule type="cellIs" dxfId="172" priority="4195" operator="equal">
      <formula>"A"</formula>
    </cfRule>
  </conditionalFormatting>
  <conditionalFormatting sqref="B38">
    <cfRule type="cellIs" dxfId="171" priority="4188" operator="equal">
      <formula>" "</formula>
    </cfRule>
    <cfRule type="cellIs" dxfId="170" priority="4189" operator="equal">
      <formula>"W"</formula>
    </cfRule>
    <cfRule type="cellIs" dxfId="169" priority="4190" operator="equal">
      <formula>"A"</formula>
    </cfRule>
  </conditionalFormatting>
  <conditionalFormatting sqref="B40">
    <cfRule type="cellIs" dxfId="168" priority="4183" operator="equal">
      <formula>" "</formula>
    </cfRule>
    <cfRule type="cellIs" dxfId="167" priority="4184" operator="equal">
      <formula>"W"</formula>
    </cfRule>
    <cfRule type="cellIs" dxfId="166" priority="4185" operator="equal">
      <formula>"A"</formula>
    </cfRule>
  </conditionalFormatting>
  <conditionalFormatting sqref="B41">
    <cfRule type="cellIs" dxfId="165" priority="4178" operator="equal">
      <formula>" "</formula>
    </cfRule>
    <cfRule type="cellIs" dxfId="164" priority="4179" operator="equal">
      <formula>"W"</formula>
    </cfRule>
    <cfRule type="cellIs" dxfId="163" priority="4180" operator="equal">
      <formula>"A"</formula>
    </cfRule>
  </conditionalFormatting>
  <conditionalFormatting sqref="B42">
    <cfRule type="cellIs" dxfId="162" priority="4173" operator="equal">
      <formula>" "</formula>
    </cfRule>
    <cfRule type="cellIs" dxfId="161" priority="4174" operator="equal">
      <formula>"W"</formula>
    </cfRule>
    <cfRule type="cellIs" dxfId="160" priority="4175" operator="equal">
      <formula>"A"</formula>
    </cfRule>
  </conditionalFormatting>
  <conditionalFormatting sqref="B43">
    <cfRule type="cellIs" dxfId="159" priority="4168" operator="equal">
      <formula>" "</formula>
    </cfRule>
    <cfRule type="cellIs" dxfId="158" priority="4169" operator="equal">
      <formula>"W"</formula>
    </cfRule>
    <cfRule type="cellIs" dxfId="157" priority="4170" operator="equal">
      <formula>"A"</formula>
    </cfRule>
  </conditionalFormatting>
  <conditionalFormatting sqref="B44">
    <cfRule type="cellIs" dxfId="156" priority="4163" operator="equal">
      <formula>" "</formula>
    </cfRule>
    <cfRule type="cellIs" dxfId="155" priority="4164" operator="equal">
      <formula>"W"</formula>
    </cfRule>
    <cfRule type="cellIs" dxfId="154" priority="4165" operator="equal">
      <formula>"A"</formula>
    </cfRule>
  </conditionalFormatting>
  <conditionalFormatting sqref="B45">
    <cfRule type="cellIs" dxfId="153" priority="4158" operator="equal">
      <formula>" "</formula>
    </cfRule>
    <cfRule type="cellIs" dxfId="152" priority="4159" operator="equal">
      <formula>"W"</formula>
    </cfRule>
    <cfRule type="cellIs" dxfId="151" priority="4160" operator="equal">
      <formula>"A"</formula>
    </cfRule>
  </conditionalFormatting>
  <conditionalFormatting sqref="B46">
    <cfRule type="cellIs" dxfId="150" priority="4153" operator="equal">
      <formula>" "</formula>
    </cfRule>
    <cfRule type="cellIs" dxfId="149" priority="4154" operator="equal">
      <formula>"W"</formula>
    </cfRule>
    <cfRule type="cellIs" dxfId="148" priority="4155" operator="equal">
      <formula>"A"</formula>
    </cfRule>
  </conditionalFormatting>
  <conditionalFormatting sqref="B47">
    <cfRule type="cellIs" dxfId="147" priority="4148" operator="equal">
      <formula>" "</formula>
    </cfRule>
    <cfRule type="cellIs" dxfId="146" priority="4149" operator="equal">
      <formula>"W"</formula>
    </cfRule>
    <cfRule type="cellIs" dxfId="145" priority="4150" operator="equal">
      <formula>"A"</formula>
    </cfRule>
  </conditionalFormatting>
  <conditionalFormatting sqref="B48">
    <cfRule type="cellIs" dxfId="144" priority="4143" operator="equal">
      <formula>" "</formula>
    </cfRule>
    <cfRule type="cellIs" dxfId="143" priority="4144" operator="equal">
      <formula>"W"</formula>
    </cfRule>
    <cfRule type="cellIs" dxfId="142" priority="4145" operator="equal">
      <formula>"A"</formula>
    </cfRule>
  </conditionalFormatting>
  <conditionalFormatting sqref="B49">
    <cfRule type="cellIs" dxfId="141" priority="4138" operator="equal">
      <formula>" "</formula>
    </cfRule>
    <cfRule type="cellIs" dxfId="140" priority="4139" operator="equal">
      <formula>"W"</formula>
    </cfRule>
    <cfRule type="cellIs" dxfId="139" priority="4140" operator="equal">
      <formula>"A"</formula>
    </cfRule>
  </conditionalFormatting>
  <conditionalFormatting sqref="B50">
    <cfRule type="cellIs" dxfId="138" priority="4133" operator="equal">
      <formula>" "</formula>
    </cfRule>
    <cfRule type="cellIs" dxfId="137" priority="4134" operator="equal">
      <formula>"W"</formula>
    </cfRule>
    <cfRule type="cellIs" dxfId="136" priority="4135" operator="equal">
      <formula>"A"</formula>
    </cfRule>
  </conditionalFormatting>
  <conditionalFormatting sqref="B51">
    <cfRule type="cellIs" dxfId="135" priority="4128" operator="equal">
      <formula>" "</formula>
    </cfRule>
    <cfRule type="cellIs" dxfId="134" priority="4129" operator="equal">
      <formula>"W"</formula>
    </cfRule>
    <cfRule type="cellIs" dxfId="133" priority="4130" operator="equal">
      <formula>"A"</formula>
    </cfRule>
  </conditionalFormatting>
  <conditionalFormatting sqref="B52">
    <cfRule type="cellIs" dxfId="132" priority="4123" operator="equal">
      <formula>" "</formula>
    </cfRule>
    <cfRule type="cellIs" dxfId="131" priority="4124" operator="equal">
      <formula>"W"</formula>
    </cfRule>
    <cfRule type="cellIs" dxfId="130" priority="4125" operator="equal">
      <formula>"A"</formula>
    </cfRule>
  </conditionalFormatting>
  <conditionalFormatting sqref="C2">
    <cfRule type="cellIs" dxfId="129" priority="802" operator="equal">
      <formula>" "</formula>
    </cfRule>
    <cfRule type="cellIs" dxfId="128" priority="803" operator="equal">
      <formula>"W"</formula>
    </cfRule>
    <cfRule type="cellIs" dxfId="127" priority="804" operator="equal">
      <formula>"A"</formula>
    </cfRule>
  </conditionalFormatting>
  <conditionalFormatting sqref="C4">
    <cfRule type="cellIs" dxfId="126" priority="799" operator="equal">
      <formula>" "</formula>
    </cfRule>
    <cfRule type="cellIs" dxfId="125" priority="800" operator="equal">
      <formula>"W"</formula>
    </cfRule>
    <cfRule type="cellIs" dxfId="124" priority="801" operator="equal">
      <formula>"A"</formula>
    </cfRule>
  </conditionalFormatting>
  <conditionalFormatting sqref="C5">
    <cfRule type="cellIs" dxfId="123" priority="796" operator="equal">
      <formula>" "</formula>
    </cfRule>
    <cfRule type="cellIs" dxfId="122" priority="797" operator="equal">
      <formula>"W"</formula>
    </cfRule>
    <cfRule type="cellIs" dxfId="121" priority="798" operator="equal">
      <formula>"A"</formula>
    </cfRule>
  </conditionalFormatting>
  <conditionalFormatting sqref="C7:C10">
    <cfRule type="cellIs" dxfId="120" priority="793" operator="equal">
      <formula>" "</formula>
    </cfRule>
    <cfRule type="cellIs" dxfId="119" priority="794" operator="equal">
      <formula>"W"</formula>
    </cfRule>
    <cfRule type="cellIs" dxfId="118" priority="795" operator="equal">
      <formula>"A"</formula>
    </cfRule>
  </conditionalFormatting>
  <conditionalFormatting sqref="C12:C16">
    <cfRule type="cellIs" dxfId="117" priority="790" operator="equal">
      <formula>" "</formula>
    </cfRule>
    <cfRule type="cellIs" dxfId="116" priority="791" operator="equal">
      <formula>"W"</formula>
    </cfRule>
    <cfRule type="cellIs" dxfId="115" priority="792" operator="equal">
      <formula>"A"</formula>
    </cfRule>
  </conditionalFormatting>
  <conditionalFormatting sqref="C18:C19">
    <cfRule type="cellIs" dxfId="114" priority="787" operator="equal">
      <formula>" "</formula>
    </cfRule>
    <cfRule type="cellIs" dxfId="113" priority="788" operator="equal">
      <formula>"W"</formula>
    </cfRule>
    <cfRule type="cellIs" dxfId="112" priority="789" operator="equal">
      <formula>"A"</formula>
    </cfRule>
  </conditionalFormatting>
  <conditionalFormatting sqref="C20">
    <cfRule type="cellIs" dxfId="111" priority="784" operator="equal">
      <formula>" "</formula>
    </cfRule>
    <cfRule type="cellIs" dxfId="110" priority="785" operator="equal">
      <formula>"W"</formula>
    </cfRule>
    <cfRule type="cellIs" dxfId="109" priority="786" operator="equal">
      <formula>"A"</formula>
    </cfRule>
  </conditionalFormatting>
  <conditionalFormatting sqref="C21">
    <cfRule type="cellIs" dxfId="108" priority="781" operator="equal">
      <formula>" "</formula>
    </cfRule>
    <cfRule type="cellIs" dxfId="107" priority="782" operator="equal">
      <formula>"W"</formula>
    </cfRule>
    <cfRule type="cellIs" dxfId="106" priority="783" operator="equal">
      <formula>"A"</formula>
    </cfRule>
  </conditionalFormatting>
  <conditionalFormatting sqref="C22">
    <cfRule type="cellIs" dxfId="105" priority="778" operator="equal">
      <formula>" "</formula>
    </cfRule>
    <cfRule type="cellIs" dxfId="104" priority="779" operator="equal">
      <formula>"W"</formula>
    </cfRule>
    <cfRule type="cellIs" dxfId="103" priority="780" operator="equal">
      <formula>"A"</formula>
    </cfRule>
  </conditionalFormatting>
  <conditionalFormatting sqref="C23">
    <cfRule type="cellIs" dxfId="102" priority="775" operator="equal">
      <formula>" "</formula>
    </cfRule>
    <cfRule type="cellIs" dxfId="101" priority="776" operator="equal">
      <formula>"W"</formula>
    </cfRule>
    <cfRule type="cellIs" dxfId="100" priority="777" operator="equal">
      <formula>"A"</formula>
    </cfRule>
  </conditionalFormatting>
  <conditionalFormatting sqref="C24">
    <cfRule type="cellIs" dxfId="99" priority="772" operator="equal">
      <formula>" "</formula>
    </cfRule>
    <cfRule type="cellIs" dxfId="98" priority="773" operator="equal">
      <formula>"W"</formula>
    </cfRule>
    <cfRule type="cellIs" dxfId="97" priority="774" operator="equal">
      <formula>"A"</formula>
    </cfRule>
  </conditionalFormatting>
  <conditionalFormatting sqref="C25">
    <cfRule type="cellIs" dxfId="96" priority="769" operator="equal">
      <formula>" "</formula>
    </cfRule>
    <cfRule type="cellIs" dxfId="95" priority="770" operator="equal">
      <formula>"W"</formula>
    </cfRule>
    <cfRule type="cellIs" dxfId="94" priority="771" operator="equal">
      <formula>"A"</formula>
    </cfRule>
  </conditionalFormatting>
  <conditionalFormatting sqref="C26">
    <cfRule type="cellIs" dxfId="93" priority="766" operator="equal">
      <formula>" "</formula>
    </cfRule>
    <cfRule type="cellIs" dxfId="92" priority="767" operator="equal">
      <formula>"W"</formula>
    </cfRule>
    <cfRule type="cellIs" dxfId="91" priority="768" operator="equal">
      <formula>"A"</formula>
    </cfRule>
  </conditionalFormatting>
  <conditionalFormatting sqref="C27">
    <cfRule type="cellIs" dxfId="90" priority="763" operator="equal">
      <formula>" "</formula>
    </cfRule>
    <cfRule type="cellIs" dxfId="89" priority="764" operator="equal">
      <formula>"W"</formula>
    </cfRule>
    <cfRule type="cellIs" dxfId="88" priority="765" operator="equal">
      <formula>"A"</formula>
    </cfRule>
  </conditionalFormatting>
  <conditionalFormatting sqref="C29">
    <cfRule type="cellIs" dxfId="87" priority="760" operator="equal">
      <formula>" "</formula>
    </cfRule>
    <cfRule type="cellIs" dxfId="86" priority="761" operator="equal">
      <formula>"W"</formula>
    </cfRule>
    <cfRule type="cellIs" dxfId="85" priority="762" operator="equal">
      <formula>"A"</formula>
    </cfRule>
  </conditionalFormatting>
  <conditionalFormatting sqref="C30">
    <cfRule type="cellIs" dxfId="84" priority="757" operator="equal">
      <formula>" "</formula>
    </cfRule>
    <cfRule type="cellIs" dxfId="83" priority="758" operator="equal">
      <formula>"W"</formula>
    </cfRule>
    <cfRule type="cellIs" dxfId="82" priority="759" operator="equal">
      <formula>"A"</formula>
    </cfRule>
  </conditionalFormatting>
  <conditionalFormatting sqref="C31">
    <cfRule type="cellIs" dxfId="81" priority="754" operator="equal">
      <formula>" "</formula>
    </cfRule>
    <cfRule type="cellIs" dxfId="80" priority="755" operator="equal">
      <formula>"W"</formula>
    </cfRule>
    <cfRule type="cellIs" dxfId="79" priority="756" operator="equal">
      <formula>"A"</formula>
    </cfRule>
  </conditionalFormatting>
  <conditionalFormatting sqref="C32">
    <cfRule type="cellIs" dxfId="78" priority="751" operator="equal">
      <formula>" "</formula>
    </cfRule>
    <cfRule type="cellIs" dxfId="77" priority="752" operator="equal">
      <formula>"W"</formula>
    </cfRule>
    <cfRule type="cellIs" dxfId="76" priority="753" operator="equal">
      <formula>"A"</formula>
    </cfRule>
  </conditionalFormatting>
  <conditionalFormatting sqref="C33">
    <cfRule type="cellIs" dxfId="75" priority="748" operator="equal">
      <formula>" "</formula>
    </cfRule>
    <cfRule type="cellIs" dxfId="74" priority="749" operator="equal">
      <formula>"W"</formula>
    </cfRule>
    <cfRule type="cellIs" dxfId="73" priority="750" operator="equal">
      <formula>"A"</formula>
    </cfRule>
  </conditionalFormatting>
  <conditionalFormatting sqref="C34">
    <cfRule type="cellIs" dxfId="72" priority="745" operator="equal">
      <formula>" "</formula>
    </cfRule>
    <cfRule type="cellIs" dxfId="71" priority="746" operator="equal">
      <formula>"W"</formula>
    </cfRule>
    <cfRule type="cellIs" dxfId="70" priority="747" operator="equal">
      <formula>"A"</formula>
    </cfRule>
  </conditionalFormatting>
  <conditionalFormatting sqref="C35">
    <cfRule type="cellIs" dxfId="69" priority="742" operator="equal">
      <formula>" "</formula>
    </cfRule>
    <cfRule type="cellIs" dxfId="68" priority="743" operator="equal">
      <formula>"W"</formula>
    </cfRule>
    <cfRule type="cellIs" dxfId="67" priority="744" operator="equal">
      <formula>"A"</formula>
    </cfRule>
  </conditionalFormatting>
  <conditionalFormatting sqref="C36">
    <cfRule type="cellIs" dxfId="66" priority="739" operator="equal">
      <formula>" "</formula>
    </cfRule>
    <cfRule type="cellIs" dxfId="65" priority="740" operator="equal">
      <formula>"W"</formula>
    </cfRule>
    <cfRule type="cellIs" dxfId="64" priority="741" operator="equal">
      <formula>"A"</formula>
    </cfRule>
  </conditionalFormatting>
  <conditionalFormatting sqref="C37">
    <cfRule type="cellIs" dxfId="63" priority="736" operator="equal">
      <formula>" "</formula>
    </cfRule>
    <cfRule type="cellIs" dxfId="62" priority="737" operator="equal">
      <formula>"W"</formula>
    </cfRule>
    <cfRule type="cellIs" dxfId="61" priority="738" operator="equal">
      <formula>"A"</formula>
    </cfRule>
  </conditionalFormatting>
  <conditionalFormatting sqref="C38">
    <cfRule type="cellIs" dxfId="60" priority="733" operator="equal">
      <formula>" "</formula>
    </cfRule>
    <cfRule type="cellIs" dxfId="59" priority="734" operator="equal">
      <formula>"W"</formula>
    </cfRule>
    <cfRule type="cellIs" dxfId="58" priority="735" operator="equal">
      <formula>"A"</formula>
    </cfRule>
  </conditionalFormatting>
  <conditionalFormatting sqref="C40">
    <cfRule type="cellIs" dxfId="57" priority="730" operator="equal">
      <formula>" "</formula>
    </cfRule>
    <cfRule type="cellIs" dxfId="56" priority="731" operator="equal">
      <formula>"W"</formula>
    </cfRule>
    <cfRule type="cellIs" dxfId="55" priority="732" operator="equal">
      <formula>"A"</formula>
    </cfRule>
  </conditionalFormatting>
  <conditionalFormatting sqref="C41">
    <cfRule type="cellIs" dxfId="54" priority="727" operator="equal">
      <formula>" "</formula>
    </cfRule>
    <cfRule type="cellIs" dxfId="53" priority="728" operator="equal">
      <formula>"W"</formula>
    </cfRule>
    <cfRule type="cellIs" dxfId="52" priority="729" operator="equal">
      <formula>"A"</formula>
    </cfRule>
  </conditionalFormatting>
  <conditionalFormatting sqref="C42">
    <cfRule type="cellIs" dxfId="51" priority="724" operator="equal">
      <formula>" "</formula>
    </cfRule>
    <cfRule type="cellIs" dxfId="50" priority="725" operator="equal">
      <formula>"W"</formula>
    </cfRule>
    <cfRule type="cellIs" dxfId="49" priority="726" operator="equal">
      <formula>"A"</formula>
    </cfRule>
  </conditionalFormatting>
  <conditionalFormatting sqref="C43">
    <cfRule type="cellIs" dxfId="48" priority="721" operator="equal">
      <formula>" "</formula>
    </cfRule>
    <cfRule type="cellIs" dxfId="47" priority="722" operator="equal">
      <formula>"W"</formula>
    </cfRule>
    <cfRule type="cellIs" dxfId="46" priority="723" operator="equal">
      <formula>"A"</formula>
    </cfRule>
  </conditionalFormatting>
  <conditionalFormatting sqref="C44">
    <cfRule type="cellIs" dxfId="45" priority="718" operator="equal">
      <formula>" "</formula>
    </cfRule>
    <cfRule type="cellIs" dxfId="44" priority="719" operator="equal">
      <formula>"W"</formula>
    </cfRule>
    <cfRule type="cellIs" dxfId="43" priority="720" operator="equal">
      <formula>"A"</formula>
    </cfRule>
  </conditionalFormatting>
  <conditionalFormatting sqref="C45">
    <cfRule type="cellIs" dxfId="42" priority="715" operator="equal">
      <formula>" "</formula>
    </cfRule>
    <cfRule type="cellIs" dxfId="41" priority="716" operator="equal">
      <formula>"W"</formula>
    </cfRule>
    <cfRule type="cellIs" dxfId="40" priority="717" operator="equal">
      <formula>"A"</formula>
    </cfRule>
  </conditionalFormatting>
  <conditionalFormatting sqref="C46">
    <cfRule type="cellIs" dxfId="39" priority="712" operator="equal">
      <formula>" "</formula>
    </cfRule>
    <cfRule type="cellIs" dxfId="38" priority="713" operator="equal">
      <formula>"W"</formula>
    </cfRule>
    <cfRule type="cellIs" dxfId="37" priority="714" operator="equal">
      <formula>"A"</formula>
    </cfRule>
  </conditionalFormatting>
  <conditionalFormatting sqref="C47">
    <cfRule type="cellIs" dxfId="36" priority="709" operator="equal">
      <formula>" "</formula>
    </cfRule>
    <cfRule type="cellIs" dxfId="35" priority="710" operator="equal">
      <formula>"W"</formula>
    </cfRule>
    <cfRule type="cellIs" dxfId="34" priority="711" operator="equal">
      <formula>"A"</formula>
    </cfRule>
  </conditionalFormatting>
  <conditionalFormatting sqref="C48">
    <cfRule type="cellIs" dxfId="33" priority="706" operator="equal">
      <formula>" "</formula>
    </cfRule>
    <cfRule type="cellIs" dxfId="32" priority="707" operator="equal">
      <formula>"W"</formula>
    </cfRule>
    <cfRule type="cellIs" dxfId="31" priority="708" operator="equal">
      <formula>"A"</formula>
    </cfRule>
  </conditionalFormatting>
  <conditionalFormatting sqref="C49">
    <cfRule type="cellIs" dxfId="30" priority="703" operator="equal">
      <formula>" "</formula>
    </cfRule>
    <cfRule type="cellIs" dxfId="29" priority="704" operator="equal">
      <formula>"W"</formula>
    </cfRule>
    <cfRule type="cellIs" dxfId="28" priority="705" operator="equal">
      <formula>"A"</formula>
    </cfRule>
  </conditionalFormatting>
  <conditionalFormatting sqref="C50">
    <cfRule type="cellIs" dxfId="27" priority="700" operator="equal">
      <formula>" "</formula>
    </cfRule>
    <cfRule type="cellIs" dxfId="26" priority="701" operator="equal">
      <formula>"W"</formula>
    </cfRule>
    <cfRule type="cellIs" dxfId="25" priority="702" operator="equal">
      <formula>"A"</formula>
    </cfRule>
  </conditionalFormatting>
  <conditionalFormatting sqref="C51">
    <cfRule type="cellIs" dxfId="24" priority="697" operator="equal">
      <formula>" "</formula>
    </cfRule>
    <cfRule type="cellIs" dxfId="23" priority="698" operator="equal">
      <formula>"W"</formula>
    </cfRule>
    <cfRule type="cellIs" dxfId="22" priority="699" operator="equal">
      <formula>"A"</formula>
    </cfRule>
  </conditionalFormatting>
  <conditionalFormatting sqref="C52">
    <cfRule type="cellIs" dxfId="21" priority="694" operator="equal">
      <formula>" "</formula>
    </cfRule>
    <cfRule type="cellIs" dxfId="20" priority="695" operator="equal">
      <formula>"W"</formula>
    </cfRule>
    <cfRule type="cellIs" dxfId="19" priority="696" operator="equal">
      <formula>"A"</formula>
    </cfRule>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activeCell="E23" sqref="E23"/>
    </sheetView>
  </sheetViews>
  <sheetFormatPr defaultRowHeight="14.5" x14ac:dyDescent="0.35"/>
  <cols>
    <col min="1" max="1" width="10.08984375" customWidth="1"/>
    <col min="2" max="2" width="15.54296875" customWidth="1"/>
    <col min="3" max="7" width="17.81640625" customWidth="1"/>
    <col min="8" max="8" width="9.08984375" customWidth="1"/>
  </cols>
  <sheetData>
    <row r="1" spans="1:8" x14ac:dyDescent="0.35">
      <c r="A1" t="s">
        <v>12</v>
      </c>
      <c r="B1" t="s">
        <v>13</v>
      </c>
      <c r="C1" t="s">
        <v>148</v>
      </c>
      <c r="D1" t="s">
        <v>147</v>
      </c>
      <c r="E1" t="s">
        <v>145</v>
      </c>
      <c r="F1" t="s">
        <v>146</v>
      </c>
      <c r="G1" t="s">
        <v>111</v>
      </c>
      <c r="H1" t="s">
        <v>109</v>
      </c>
    </row>
    <row r="2" spans="1:8" x14ac:dyDescent="0.35">
      <c r="A2" t="s">
        <v>0</v>
      </c>
      <c r="B2">
        <v>2.1</v>
      </c>
      <c r="C2">
        <v>2.38</v>
      </c>
      <c r="D2">
        <v>2.06</v>
      </c>
      <c r="E2">
        <v>1.9</v>
      </c>
      <c r="F2">
        <v>1.89</v>
      </c>
      <c r="G2">
        <v>1.7</v>
      </c>
      <c r="H2" t="str">
        <f t="shared" ref="H2:H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5">
      <c r="A3" t="s">
        <v>1</v>
      </c>
      <c r="B3">
        <v>2.25</v>
      </c>
      <c r="C3">
        <v>2.63</v>
      </c>
      <c r="D3">
        <v>2.33</v>
      </c>
      <c r="E3">
        <v>2.3199999999999998</v>
      </c>
      <c r="F3">
        <v>1.9</v>
      </c>
      <c r="G3">
        <v>2.0699999999999998</v>
      </c>
      <c r="H3" t="str">
        <f t="shared" si="0"/>
        <v>In Nov, absenteeism in the U.S. was not higher than in the highest Nov of any of the previous five flu seasons.</v>
      </c>
    </row>
    <row r="4" spans="1:8" x14ac:dyDescent="0.35">
      <c r="A4" t="s">
        <v>2</v>
      </c>
      <c r="C4">
        <v>3.25</v>
      </c>
      <c r="D4">
        <v>2.88</v>
      </c>
      <c r="E4">
        <v>2.66</v>
      </c>
      <c r="F4">
        <v>2.23</v>
      </c>
      <c r="G4">
        <v>2.25</v>
      </c>
    </row>
    <row r="5" spans="1:8" x14ac:dyDescent="0.35">
      <c r="A5" t="s">
        <v>3</v>
      </c>
      <c r="C5">
        <v>2.64</v>
      </c>
      <c r="D5">
        <v>5.37</v>
      </c>
      <c r="E5">
        <v>2.64</v>
      </c>
      <c r="F5">
        <v>2.4300000000000002</v>
      </c>
      <c r="G5">
        <v>2.41</v>
      </c>
    </row>
    <row r="6" spans="1:8" x14ac:dyDescent="0.35">
      <c r="A6" t="s">
        <v>4</v>
      </c>
      <c r="C6">
        <v>2.4300000000000002</v>
      </c>
      <c r="D6">
        <v>2.52</v>
      </c>
      <c r="E6">
        <v>2.21</v>
      </c>
      <c r="F6">
        <v>2.42</v>
      </c>
      <c r="G6">
        <v>2.48</v>
      </c>
    </row>
    <row r="7" spans="1:8" x14ac:dyDescent="0.35">
      <c r="A7" t="s">
        <v>5</v>
      </c>
      <c r="C7">
        <v>2.2799999999999998</v>
      </c>
      <c r="D7">
        <v>2.23</v>
      </c>
      <c r="E7">
        <v>2.1800000000000002</v>
      </c>
      <c r="F7">
        <v>2.4300000000000002</v>
      </c>
      <c r="G7">
        <v>2.4</v>
      </c>
    </row>
    <row r="8" spans="1:8" x14ac:dyDescent="0.35">
      <c r="A8" t="s">
        <v>6</v>
      </c>
      <c r="C8">
        <v>2.02</v>
      </c>
      <c r="D8">
        <v>2.0299999999999998</v>
      </c>
      <c r="E8">
        <v>2.61</v>
      </c>
      <c r="F8">
        <v>2.21</v>
      </c>
      <c r="G8">
        <v>1.87</v>
      </c>
    </row>
    <row r="9" spans="1:8" x14ac:dyDescent="0.35">
      <c r="A9" t="s">
        <v>7</v>
      </c>
      <c r="C9">
        <v>1.93</v>
      </c>
      <c r="D9">
        <v>2.46</v>
      </c>
      <c r="E9">
        <v>2.02</v>
      </c>
      <c r="F9">
        <v>1.84</v>
      </c>
      <c r="G9">
        <v>1.87</v>
      </c>
    </row>
    <row r="10" spans="1:8" x14ac:dyDescent="0.35">
      <c r="A10" t="s">
        <v>8</v>
      </c>
      <c r="C10">
        <v>1.59</v>
      </c>
      <c r="D10">
        <v>2.08</v>
      </c>
      <c r="E10">
        <v>1.82</v>
      </c>
      <c r="F10">
        <v>1.6</v>
      </c>
      <c r="G10">
        <v>1.66</v>
      </c>
    </row>
    <row r="11" spans="1:8" x14ac:dyDescent="0.35">
      <c r="A11" t="s">
        <v>9</v>
      </c>
      <c r="C11">
        <v>1.57</v>
      </c>
      <c r="D11">
        <v>2.36</v>
      </c>
      <c r="E11">
        <v>1.89</v>
      </c>
      <c r="F11">
        <v>2.1800000000000002</v>
      </c>
      <c r="G11">
        <v>1.46</v>
      </c>
    </row>
    <row r="12" spans="1:8" x14ac:dyDescent="0.35">
      <c r="A12" t="s">
        <v>10</v>
      </c>
      <c r="C12">
        <v>1.93</v>
      </c>
      <c r="D12">
        <v>2.2200000000000002</v>
      </c>
      <c r="E12">
        <v>2.2200000000000002</v>
      </c>
      <c r="F12">
        <v>1.88</v>
      </c>
      <c r="G12">
        <v>1.51</v>
      </c>
    </row>
    <row r="13" spans="1:8" x14ac:dyDescent="0.35">
      <c r="A13" t="s">
        <v>11</v>
      </c>
      <c r="C13">
        <v>2.25</v>
      </c>
      <c r="D13">
        <v>2.3199999999999998</v>
      </c>
      <c r="E13">
        <v>2.37</v>
      </c>
      <c r="F13">
        <v>1.47</v>
      </c>
      <c r="G13">
        <v>1.85</v>
      </c>
    </row>
    <row r="15" spans="1:8" s="25" customFormat="1" ht="29" x14ac:dyDescent="0.35">
      <c r="A15" s="25" t="s">
        <v>110</v>
      </c>
      <c r="B15" s="26"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sqref="A1:H13"/>
    </sheetView>
  </sheetViews>
  <sheetFormatPr defaultRowHeight="14.5" x14ac:dyDescent="0.35"/>
  <cols>
    <col min="2" max="2" width="10.81640625" customWidth="1"/>
    <col min="3" max="3" width="14" customWidth="1"/>
    <col min="4" max="4" width="14.453125" customWidth="1"/>
    <col min="5" max="5" width="10.36328125" customWidth="1"/>
    <col min="6" max="6" width="13.54296875" customWidth="1"/>
    <col min="7" max="7" width="19.1796875" customWidth="1"/>
    <col min="8" max="8" width="9.08984375" customWidth="1"/>
  </cols>
  <sheetData>
    <row r="1" spans="1:8" x14ac:dyDescent="0.35">
      <c r="A1" t="s">
        <v>12</v>
      </c>
      <c r="B1" t="s">
        <v>14</v>
      </c>
      <c r="C1" t="s">
        <v>15</v>
      </c>
      <c r="D1" t="s">
        <v>16</v>
      </c>
      <c r="E1" t="s">
        <v>17</v>
      </c>
      <c r="F1" t="s">
        <v>18</v>
      </c>
      <c r="G1" t="s">
        <v>19</v>
      </c>
      <c r="H1" t="s">
        <v>109</v>
      </c>
    </row>
    <row r="2" spans="1:8" x14ac:dyDescent="0.35">
      <c r="A2" t="s">
        <v>0</v>
      </c>
      <c r="B2">
        <v>2.1002000000000001</v>
      </c>
      <c r="C2">
        <v>1.9782999999999999</v>
      </c>
      <c r="D2">
        <v>2.2221000000000002</v>
      </c>
      <c r="E2">
        <v>1.9873000000000001</v>
      </c>
      <c r="F2">
        <v>1.9193</v>
      </c>
      <c r="G2">
        <v>2.0554000000000001</v>
      </c>
      <c r="H2" t="str">
        <f t="shared" ref="H2:H3" si="0">IF(C2&gt;G2,"In "&amp;A2&amp;", absenteeism was significantly higher than expected in the U.S.","In "&amp;A2&amp;", absenteeism was not significantly higher than expected in the U.S.")</f>
        <v>In Oct, absenteeism was not significantly higher than expected in the U.S.</v>
      </c>
    </row>
    <row r="3" spans="1:8" x14ac:dyDescent="0.35">
      <c r="A3" t="s">
        <v>1</v>
      </c>
      <c r="B3">
        <v>2.2452000000000001</v>
      </c>
      <c r="C3">
        <v>2.0899000000000001</v>
      </c>
      <c r="D3">
        <v>2.4005999999999998</v>
      </c>
      <c r="E3">
        <v>2.2490000000000001</v>
      </c>
      <c r="F3">
        <v>2.1564999999999999</v>
      </c>
      <c r="G3">
        <v>2.3414999999999999</v>
      </c>
      <c r="H3" t="str">
        <f t="shared" si="0"/>
        <v>In Nov, absenteeism was not significantly higher than expected in the U.S.</v>
      </c>
    </row>
    <row r="4" spans="1:8" x14ac:dyDescent="0.35">
      <c r="A4" t="s">
        <v>2</v>
      </c>
      <c r="E4">
        <v>2.657</v>
      </c>
      <c r="F4">
        <v>2.5874999999999999</v>
      </c>
      <c r="G4">
        <v>2.7263999999999999</v>
      </c>
    </row>
    <row r="5" spans="1:8" x14ac:dyDescent="0.35">
      <c r="A5" t="s">
        <v>3</v>
      </c>
      <c r="E5">
        <v>3.1034999999999999</v>
      </c>
      <c r="F5">
        <v>3.0333000000000001</v>
      </c>
      <c r="G5">
        <v>3.1737000000000002</v>
      </c>
    </row>
    <row r="6" spans="1:8" x14ac:dyDescent="0.35">
      <c r="A6" t="s">
        <v>4</v>
      </c>
      <c r="E6">
        <v>2.4131999999999998</v>
      </c>
      <c r="F6">
        <v>2.3426</v>
      </c>
      <c r="G6">
        <v>2.4839000000000002</v>
      </c>
    </row>
    <row r="7" spans="1:8" x14ac:dyDescent="0.35">
      <c r="A7" t="s">
        <v>5</v>
      </c>
      <c r="E7">
        <v>2.3047</v>
      </c>
      <c r="F7">
        <v>2.2252999999999998</v>
      </c>
      <c r="G7">
        <v>2.3841000000000001</v>
      </c>
    </row>
    <row r="8" spans="1:8" x14ac:dyDescent="0.35">
      <c r="A8" t="s">
        <v>6</v>
      </c>
      <c r="E8">
        <v>2.1415000000000002</v>
      </c>
      <c r="F8">
        <v>2.0482999999999998</v>
      </c>
      <c r="G8">
        <v>2.2345999999999999</v>
      </c>
    </row>
    <row r="9" spans="1:8" x14ac:dyDescent="0.35">
      <c r="A9" t="s">
        <v>7</v>
      </c>
      <c r="E9">
        <v>2.0272999999999999</v>
      </c>
      <c r="F9">
        <v>1.9508000000000001</v>
      </c>
      <c r="G9">
        <v>2.1036999999999999</v>
      </c>
    </row>
    <row r="10" spans="1:8" x14ac:dyDescent="0.35">
      <c r="A10" t="s">
        <v>8</v>
      </c>
      <c r="E10">
        <v>1.7545999999999999</v>
      </c>
      <c r="F10">
        <v>1.6935</v>
      </c>
      <c r="G10">
        <v>1.8157000000000001</v>
      </c>
    </row>
    <row r="11" spans="1:8" x14ac:dyDescent="0.35">
      <c r="A11" t="s">
        <v>9</v>
      </c>
      <c r="E11">
        <v>1.8851</v>
      </c>
      <c r="F11">
        <v>1.8254999999999999</v>
      </c>
      <c r="G11">
        <v>1.9447000000000001</v>
      </c>
    </row>
    <row r="12" spans="1:8" x14ac:dyDescent="0.35">
      <c r="A12" t="s">
        <v>10</v>
      </c>
      <c r="E12">
        <v>1.9538</v>
      </c>
      <c r="F12">
        <v>1.8916999999999999</v>
      </c>
      <c r="G12">
        <v>2.0158999999999998</v>
      </c>
    </row>
    <row r="13" spans="1:8" x14ac:dyDescent="0.35">
      <c r="A13" t="s">
        <v>11</v>
      </c>
      <c r="E13">
        <v>2.0583</v>
      </c>
      <c r="F13">
        <v>1.9842</v>
      </c>
      <c r="G13">
        <v>2.1324000000000001</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activeCell="E19" sqref="E19"/>
    </sheetView>
  </sheetViews>
  <sheetFormatPr defaultRowHeight="14.5" x14ac:dyDescent="0.35"/>
  <cols>
    <col min="2" max="10" width="9.90625" customWidth="1"/>
    <col min="11" max="11" width="10.90625" customWidth="1"/>
    <col min="12" max="12" width="9.08984375" customWidth="1"/>
  </cols>
  <sheetData>
    <row r="1" spans="1:12" x14ac:dyDescent="0.35">
      <c r="A1" t="s">
        <v>12</v>
      </c>
      <c r="B1" t="s">
        <v>20</v>
      </c>
      <c r="C1" t="s">
        <v>21</v>
      </c>
      <c r="D1" t="s">
        <v>22</v>
      </c>
      <c r="E1" t="s">
        <v>23</v>
      </c>
      <c r="F1" t="s">
        <v>24</v>
      </c>
      <c r="G1" t="s">
        <v>25</v>
      </c>
      <c r="H1" t="s">
        <v>26</v>
      </c>
      <c r="I1" t="s">
        <v>27</v>
      </c>
      <c r="J1" t="s">
        <v>28</v>
      </c>
      <c r="K1" t="s">
        <v>29</v>
      </c>
      <c r="L1" t="s">
        <v>109</v>
      </c>
    </row>
    <row r="2" spans="1:12" x14ac:dyDescent="0.35">
      <c r="A2" t="s">
        <v>0</v>
      </c>
      <c r="B2">
        <v>2.17</v>
      </c>
      <c r="C2">
        <v>2.3199999999999998</v>
      </c>
      <c r="D2">
        <v>2.54</v>
      </c>
      <c r="E2">
        <v>1.53</v>
      </c>
      <c r="F2">
        <v>1.96</v>
      </c>
      <c r="G2">
        <v>2.1800000000000002</v>
      </c>
      <c r="H2">
        <v>2.56</v>
      </c>
      <c r="I2">
        <v>2.2200000000000002</v>
      </c>
      <c r="J2">
        <v>2.06</v>
      </c>
      <c r="K2">
        <v>3.15</v>
      </c>
      <c r="L2" t="str">
        <f t="shared" ref="L2:L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1.81</v>
      </c>
      <c r="C3">
        <v>2</v>
      </c>
      <c r="D3">
        <v>1.9</v>
      </c>
      <c r="E3">
        <v>1.67</v>
      </c>
      <c r="F3">
        <v>2.59</v>
      </c>
      <c r="G3">
        <v>2.33</v>
      </c>
      <c r="H3">
        <v>2.52</v>
      </c>
      <c r="I3">
        <v>3.37</v>
      </c>
      <c r="J3">
        <v>2.39</v>
      </c>
      <c r="K3">
        <v>3.34</v>
      </c>
      <c r="L3" t="str">
        <f t="shared" si="0"/>
        <v>In Nov, absenteeism by geographic region was highest in Region 8.</v>
      </c>
    </row>
    <row r="4" spans="1:12" x14ac:dyDescent="0.35">
      <c r="A4" t="s">
        <v>2</v>
      </c>
    </row>
    <row r="5" spans="1:12" x14ac:dyDescent="0.35">
      <c r="A5" t="s">
        <v>3</v>
      </c>
    </row>
    <row r="6" spans="1:12" x14ac:dyDescent="0.35">
      <c r="A6" t="s">
        <v>4</v>
      </c>
    </row>
    <row r="7" spans="1:12" x14ac:dyDescent="0.35">
      <c r="A7" t="s">
        <v>5</v>
      </c>
    </row>
    <row r="8" spans="1:12" x14ac:dyDescent="0.35">
      <c r="A8" t="s">
        <v>6</v>
      </c>
    </row>
    <row r="9" spans="1:12" x14ac:dyDescent="0.35">
      <c r="A9" t="s">
        <v>7</v>
      </c>
    </row>
    <row r="10" spans="1:12" x14ac:dyDescent="0.35">
      <c r="A10" t="s">
        <v>8</v>
      </c>
    </row>
    <row r="11" spans="1:12" x14ac:dyDescent="0.35">
      <c r="A11" t="s">
        <v>9</v>
      </c>
    </row>
    <row r="12" spans="1:12" x14ac:dyDescent="0.35">
      <c r="A12" t="s">
        <v>10</v>
      </c>
      <c r="B12" s="5"/>
      <c r="C12" s="5"/>
      <c r="D12" s="5"/>
      <c r="E12" s="5"/>
      <c r="F12" s="5"/>
      <c r="G12" s="5"/>
      <c r="H12" s="5"/>
      <c r="I12" s="5"/>
      <c r="J12" s="5"/>
      <c r="K12" s="5"/>
    </row>
    <row r="13" spans="1:12" x14ac:dyDescent="0.35">
      <c r="A13" t="s">
        <v>11</v>
      </c>
      <c r="E13" s="5"/>
      <c r="F13" s="5"/>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sqref="A1:I121"/>
    </sheetView>
  </sheetViews>
  <sheetFormatPr defaultRowHeight="14.5" x14ac:dyDescent="0.35"/>
  <cols>
    <col min="1" max="1" width="12.3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30</v>
      </c>
      <c r="B1" t="s">
        <v>12</v>
      </c>
      <c r="C1" t="s">
        <v>14</v>
      </c>
      <c r="D1" t="s">
        <v>15</v>
      </c>
      <c r="E1" t="s">
        <v>16</v>
      </c>
      <c r="F1" t="s">
        <v>17</v>
      </c>
      <c r="G1" t="s">
        <v>18</v>
      </c>
      <c r="H1" t="s">
        <v>19</v>
      </c>
      <c r="I1" t="s">
        <v>109</v>
      </c>
    </row>
    <row r="2" spans="1:9" x14ac:dyDescent="0.35">
      <c r="A2" t="s">
        <v>20</v>
      </c>
      <c r="B2" t="s">
        <v>0</v>
      </c>
      <c r="C2">
        <v>2.1728999999999998</v>
      </c>
      <c r="D2">
        <v>1.5112000000000001</v>
      </c>
      <c r="E2">
        <v>2.8346</v>
      </c>
      <c r="F2">
        <v>2.0030000000000001</v>
      </c>
      <c r="G2">
        <v>1.6859999999999999</v>
      </c>
      <c r="H2">
        <v>2.3199999999999998</v>
      </c>
      <c r="I2" t="str">
        <f t="shared" ref="I2:I63"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20</v>
      </c>
      <c r="B3" t="s">
        <v>1</v>
      </c>
      <c r="C3">
        <v>1.8134999999999999</v>
      </c>
      <c r="D3">
        <v>1.5045999999999999</v>
      </c>
      <c r="E3">
        <v>2.1223999999999998</v>
      </c>
      <c r="F3">
        <v>2.1017000000000001</v>
      </c>
      <c r="G3">
        <v>1.8952</v>
      </c>
      <c r="H3">
        <v>2.3081999999999998</v>
      </c>
      <c r="I3" t="str">
        <f t="shared" si="0"/>
        <v>In Nov, absenteeism was not significantly higher than expected in Region 1.</v>
      </c>
    </row>
    <row r="4" spans="1:9" x14ac:dyDescent="0.35">
      <c r="A4" t="s">
        <v>20</v>
      </c>
      <c r="B4" t="s">
        <v>2</v>
      </c>
      <c r="F4">
        <v>2.6566000000000001</v>
      </c>
      <c r="G4">
        <v>2.3815</v>
      </c>
      <c r="H4">
        <v>2.9316</v>
      </c>
    </row>
    <row r="5" spans="1:9" x14ac:dyDescent="0.35">
      <c r="A5" t="s">
        <v>20</v>
      </c>
      <c r="B5" t="s">
        <v>3</v>
      </c>
      <c r="F5">
        <v>3.5394999999999999</v>
      </c>
      <c r="G5">
        <v>3.0547</v>
      </c>
      <c r="H5">
        <v>4.0244</v>
      </c>
    </row>
    <row r="6" spans="1:9" x14ac:dyDescent="0.35">
      <c r="A6" t="s">
        <v>20</v>
      </c>
      <c r="B6" t="s">
        <v>4</v>
      </c>
      <c r="F6">
        <v>2.6930000000000001</v>
      </c>
      <c r="G6">
        <v>2.5165999999999999</v>
      </c>
      <c r="H6">
        <v>2.8694000000000002</v>
      </c>
    </row>
    <row r="7" spans="1:9" x14ac:dyDescent="0.35">
      <c r="A7" t="s">
        <v>20</v>
      </c>
      <c r="B7" t="s">
        <v>5</v>
      </c>
      <c r="F7">
        <v>2.4897999999999998</v>
      </c>
      <c r="G7">
        <v>2.0122</v>
      </c>
      <c r="H7">
        <v>2.9672999999999998</v>
      </c>
    </row>
    <row r="8" spans="1:9" x14ac:dyDescent="0.35">
      <c r="A8" t="s">
        <v>20</v>
      </c>
      <c r="B8" t="s">
        <v>6</v>
      </c>
      <c r="F8">
        <v>2.5398000000000001</v>
      </c>
      <c r="G8">
        <v>2.0286</v>
      </c>
      <c r="H8">
        <v>3.0510000000000002</v>
      </c>
    </row>
    <row r="9" spans="1:9" x14ac:dyDescent="0.35">
      <c r="A9" t="s">
        <v>20</v>
      </c>
      <c r="B9" t="s">
        <v>7</v>
      </c>
      <c r="F9">
        <v>1.9805999999999999</v>
      </c>
      <c r="G9">
        <v>1.579</v>
      </c>
      <c r="H9">
        <v>2.3822000000000001</v>
      </c>
    </row>
    <row r="10" spans="1:9" x14ac:dyDescent="0.35">
      <c r="A10" t="s">
        <v>20</v>
      </c>
      <c r="B10" t="s">
        <v>8</v>
      </c>
      <c r="F10">
        <v>1.6624000000000001</v>
      </c>
      <c r="G10">
        <v>1.5255000000000001</v>
      </c>
      <c r="H10">
        <v>1.7994000000000001</v>
      </c>
    </row>
    <row r="11" spans="1:9" x14ac:dyDescent="0.35">
      <c r="A11" t="s">
        <v>20</v>
      </c>
      <c r="B11" t="s">
        <v>9</v>
      </c>
      <c r="F11">
        <v>1.6556</v>
      </c>
      <c r="G11">
        <v>1.5112000000000001</v>
      </c>
      <c r="H11">
        <v>1.8</v>
      </c>
    </row>
    <row r="12" spans="1:9" x14ac:dyDescent="0.35">
      <c r="A12" t="s">
        <v>20</v>
      </c>
      <c r="B12" t="s">
        <v>10</v>
      </c>
      <c r="F12">
        <v>1.7024999999999999</v>
      </c>
      <c r="G12">
        <v>1.4591000000000001</v>
      </c>
      <c r="H12">
        <v>1.9459</v>
      </c>
    </row>
    <row r="13" spans="1:9" x14ac:dyDescent="0.35">
      <c r="A13" t="s">
        <v>20</v>
      </c>
      <c r="B13" t="s">
        <v>11</v>
      </c>
      <c r="F13">
        <v>2.0217000000000001</v>
      </c>
      <c r="G13">
        <v>1.6712</v>
      </c>
      <c r="H13">
        <v>2.3723000000000001</v>
      </c>
    </row>
    <row r="14" spans="1:9" x14ac:dyDescent="0.35">
      <c r="A14" t="s">
        <v>21</v>
      </c>
      <c r="B14" t="s">
        <v>0</v>
      </c>
      <c r="C14">
        <v>2.3210000000000002</v>
      </c>
      <c r="D14">
        <v>2.1659000000000002</v>
      </c>
      <c r="E14">
        <v>2.4762</v>
      </c>
      <c r="F14">
        <v>1.5304</v>
      </c>
      <c r="G14">
        <v>1.2345999999999999</v>
      </c>
      <c r="H14">
        <v>1.8261000000000001</v>
      </c>
      <c r="I14" t="str">
        <f t="shared" si="0"/>
        <v>In Oct, absenteeism was significantly higher than expected in Region 2.</v>
      </c>
    </row>
    <row r="15" spans="1:9" x14ac:dyDescent="0.35">
      <c r="A15" t="s">
        <v>21</v>
      </c>
      <c r="B15" t="s">
        <v>1</v>
      </c>
      <c r="C15">
        <v>2</v>
      </c>
      <c r="D15">
        <v>1.6366000000000001</v>
      </c>
      <c r="E15">
        <v>2.3633000000000002</v>
      </c>
      <c r="F15">
        <v>1.4416</v>
      </c>
      <c r="G15">
        <v>1.2646999999999999</v>
      </c>
      <c r="H15">
        <v>1.6186</v>
      </c>
      <c r="I15" t="str">
        <f t="shared" si="0"/>
        <v>In Nov, absenteeism was significantly higher than expected in Region 2.</v>
      </c>
    </row>
    <row r="16" spans="1:9" x14ac:dyDescent="0.35">
      <c r="A16" t="s">
        <v>21</v>
      </c>
      <c r="B16" t="s">
        <v>2</v>
      </c>
      <c r="F16">
        <v>2.1095000000000002</v>
      </c>
      <c r="G16">
        <v>1.9417</v>
      </c>
      <c r="H16">
        <v>2.2772999999999999</v>
      </c>
    </row>
    <row r="17" spans="1:9" x14ac:dyDescent="0.35">
      <c r="A17" t="s">
        <v>21</v>
      </c>
      <c r="B17" t="s">
        <v>3</v>
      </c>
      <c r="F17">
        <v>2.274</v>
      </c>
      <c r="G17">
        <v>2.0249999999999999</v>
      </c>
      <c r="H17">
        <v>2.5230000000000001</v>
      </c>
    </row>
    <row r="18" spans="1:9" x14ac:dyDescent="0.35">
      <c r="A18" t="s">
        <v>21</v>
      </c>
      <c r="B18" t="s">
        <v>4</v>
      </c>
      <c r="F18">
        <v>1.6503000000000001</v>
      </c>
      <c r="G18">
        <v>1.3354999999999999</v>
      </c>
      <c r="H18">
        <v>1.9651000000000001</v>
      </c>
    </row>
    <row r="19" spans="1:9" x14ac:dyDescent="0.35">
      <c r="A19" t="s">
        <v>21</v>
      </c>
      <c r="B19" t="s">
        <v>5</v>
      </c>
      <c r="F19">
        <v>2.0649999999999999</v>
      </c>
      <c r="G19">
        <v>1.8762000000000001</v>
      </c>
      <c r="H19">
        <v>2.2538999999999998</v>
      </c>
    </row>
    <row r="20" spans="1:9" x14ac:dyDescent="0.35">
      <c r="A20" t="s">
        <v>21</v>
      </c>
      <c r="B20" t="s">
        <v>6</v>
      </c>
      <c r="F20">
        <v>1.9316</v>
      </c>
      <c r="G20">
        <v>1.5727</v>
      </c>
      <c r="H20">
        <v>2.2905000000000002</v>
      </c>
    </row>
    <row r="21" spans="1:9" x14ac:dyDescent="0.35">
      <c r="A21" t="s">
        <v>21</v>
      </c>
      <c r="B21" t="s">
        <v>7</v>
      </c>
      <c r="F21">
        <v>1.6258999999999999</v>
      </c>
      <c r="G21">
        <v>1.4861</v>
      </c>
      <c r="H21">
        <v>1.7658</v>
      </c>
    </row>
    <row r="22" spans="1:9" x14ac:dyDescent="0.35">
      <c r="A22" t="s">
        <v>21</v>
      </c>
      <c r="B22" t="s">
        <v>8</v>
      </c>
      <c r="F22">
        <v>1.3734</v>
      </c>
      <c r="G22">
        <v>1.1992</v>
      </c>
      <c r="H22">
        <v>1.5476000000000001</v>
      </c>
    </row>
    <row r="23" spans="1:9" x14ac:dyDescent="0.35">
      <c r="A23" t="s">
        <v>21</v>
      </c>
      <c r="B23" t="s">
        <v>9</v>
      </c>
      <c r="F23">
        <v>1.3940999999999999</v>
      </c>
      <c r="G23">
        <v>1.2963</v>
      </c>
      <c r="H23">
        <v>1.4919</v>
      </c>
    </row>
    <row r="24" spans="1:9" x14ac:dyDescent="0.35">
      <c r="A24" t="s">
        <v>21</v>
      </c>
      <c r="B24" t="s">
        <v>10</v>
      </c>
      <c r="F24">
        <v>1.5175000000000001</v>
      </c>
      <c r="G24">
        <v>1.3084</v>
      </c>
      <c r="H24">
        <v>1.7265999999999999</v>
      </c>
    </row>
    <row r="25" spans="1:9" x14ac:dyDescent="0.35">
      <c r="A25" t="s">
        <v>21</v>
      </c>
      <c r="B25" t="s">
        <v>11</v>
      </c>
      <c r="F25">
        <v>1.4242999999999999</v>
      </c>
      <c r="G25">
        <v>1.0599000000000001</v>
      </c>
      <c r="H25">
        <v>1.7886</v>
      </c>
    </row>
    <row r="26" spans="1:9" x14ac:dyDescent="0.35">
      <c r="A26" t="s">
        <v>22</v>
      </c>
      <c r="B26" t="s">
        <v>0</v>
      </c>
      <c r="C26">
        <v>2.5390999999999999</v>
      </c>
      <c r="D26">
        <v>2.1543999999999999</v>
      </c>
      <c r="E26">
        <v>2.9238</v>
      </c>
      <c r="F26">
        <v>2.0748000000000002</v>
      </c>
      <c r="G26">
        <v>1.9271</v>
      </c>
      <c r="H26">
        <v>2.2223999999999999</v>
      </c>
      <c r="I26" t="str">
        <f t="shared" si="0"/>
        <v>In Oct, absenteeism was not significantly higher than expected in Region 3.</v>
      </c>
    </row>
    <row r="27" spans="1:9" x14ac:dyDescent="0.35">
      <c r="A27" t="s">
        <v>22</v>
      </c>
      <c r="B27" t="s">
        <v>1</v>
      </c>
      <c r="C27">
        <v>1.9016</v>
      </c>
      <c r="D27">
        <v>1.6298999999999999</v>
      </c>
      <c r="E27">
        <v>2.1734</v>
      </c>
      <c r="F27">
        <v>2.2159</v>
      </c>
      <c r="G27">
        <v>1.9971000000000001</v>
      </c>
      <c r="H27">
        <v>2.4348000000000001</v>
      </c>
      <c r="I27" t="str">
        <f t="shared" si="0"/>
        <v>In Nov, absenteeism was not significantly higher than expected in Region 3.</v>
      </c>
    </row>
    <row r="28" spans="1:9" x14ac:dyDescent="0.35">
      <c r="A28" t="s">
        <v>22</v>
      </c>
      <c r="B28" t="s">
        <v>2</v>
      </c>
      <c r="F28">
        <v>3.0255999999999998</v>
      </c>
      <c r="G28">
        <v>2.8260999999999998</v>
      </c>
      <c r="H28">
        <v>3.2250999999999999</v>
      </c>
    </row>
    <row r="29" spans="1:9" x14ac:dyDescent="0.35">
      <c r="A29" t="s">
        <v>22</v>
      </c>
      <c r="B29" t="s">
        <v>3</v>
      </c>
      <c r="F29">
        <v>3.0430999999999999</v>
      </c>
      <c r="G29">
        <v>2.8056000000000001</v>
      </c>
      <c r="H29">
        <v>3.2805</v>
      </c>
    </row>
    <row r="30" spans="1:9" x14ac:dyDescent="0.35">
      <c r="A30" t="s">
        <v>22</v>
      </c>
      <c r="B30" t="s">
        <v>4</v>
      </c>
      <c r="F30">
        <v>2.8386</v>
      </c>
      <c r="G30">
        <v>2.7153999999999998</v>
      </c>
      <c r="H30">
        <v>2.9618000000000002</v>
      </c>
    </row>
    <row r="31" spans="1:9" x14ac:dyDescent="0.35">
      <c r="A31" t="s">
        <v>22</v>
      </c>
      <c r="B31" t="s">
        <v>5</v>
      </c>
      <c r="F31">
        <v>2.6728999999999998</v>
      </c>
      <c r="G31">
        <v>2.3591000000000002</v>
      </c>
      <c r="H31">
        <v>2.9866999999999999</v>
      </c>
    </row>
    <row r="32" spans="1:9" x14ac:dyDescent="0.35">
      <c r="A32" t="s">
        <v>22</v>
      </c>
      <c r="B32" t="s">
        <v>6</v>
      </c>
      <c r="F32">
        <v>2.4152999999999998</v>
      </c>
      <c r="G32">
        <v>2.1957</v>
      </c>
      <c r="H32">
        <v>2.6347999999999998</v>
      </c>
    </row>
    <row r="33" spans="1:9" x14ac:dyDescent="0.35">
      <c r="A33" t="s">
        <v>22</v>
      </c>
      <c r="B33" t="s">
        <v>7</v>
      </c>
      <c r="F33">
        <v>2.1964999999999999</v>
      </c>
      <c r="G33">
        <v>2.0867</v>
      </c>
      <c r="H33">
        <v>2.3062999999999998</v>
      </c>
    </row>
    <row r="34" spans="1:9" x14ac:dyDescent="0.35">
      <c r="A34" t="s">
        <v>22</v>
      </c>
      <c r="B34" t="s">
        <v>8</v>
      </c>
      <c r="F34">
        <v>1.98</v>
      </c>
      <c r="G34">
        <v>1.6645000000000001</v>
      </c>
      <c r="H34">
        <v>2.2955000000000001</v>
      </c>
    </row>
    <row r="35" spans="1:9" x14ac:dyDescent="0.35">
      <c r="A35" t="s">
        <v>22</v>
      </c>
      <c r="B35" t="s">
        <v>9</v>
      </c>
      <c r="F35">
        <v>1.9282999999999999</v>
      </c>
      <c r="G35">
        <v>1.6676</v>
      </c>
      <c r="H35">
        <v>2.1890000000000001</v>
      </c>
    </row>
    <row r="36" spans="1:9" x14ac:dyDescent="0.35">
      <c r="A36" t="s">
        <v>22</v>
      </c>
      <c r="B36" t="s">
        <v>10</v>
      </c>
      <c r="F36">
        <v>1.9237</v>
      </c>
      <c r="G36">
        <v>1.6976</v>
      </c>
      <c r="H36">
        <v>2.1497999999999999</v>
      </c>
    </row>
    <row r="37" spans="1:9" x14ac:dyDescent="0.35">
      <c r="A37" t="s">
        <v>22</v>
      </c>
      <c r="B37" t="s">
        <v>11</v>
      </c>
      <c r="F37">
        <v>2.1505999999999998</v>
      </c>
      <c r="G37">
        <v>1.8101</v>
      </c>
      <c r="H37">
        <v>2.4912000000000001</v>
      </c>
    </row>
    <row r="38" spans="1:9" x14ac:dyDescent="0.35">
      <c r="A38" t="s">
        <v>23</v>
      </c>
      <c r="B38" t="s">
        <v>0</v>
      </c>
      <c r="C38">
        <v>1.5311999999999999</v>
      </c>
      <c r="D38">
        <v>1.3755999999999999</v>
      </c>
      <c r="E38">
        <v>1.6869000000000001</v>
      </c>
      <c r="F38">
        <v>1.7192000000000001</v>
      </c>
      <c r="G38">
        <v>1.5665</v>
      </c>
      <c r="H38">
        <v>1.8720000000000001</v>
      </c>
      <c r="I38" t="str">
        <f t="shared" si="0"/>
        <v>In Oct, absenteeism was not significantly higher than expected in Region 4.</v>
      </c>
    </row>
    <row r="39" spans="1:9" x14ac:dyDescent="0.35">
      <c r="A39" t="s">
        <v>23</v>
      </c>
      <c r="B39" t="s">
        <v>1</v>
      </c>
      <c r="C39">
        <v>1.6733</v>
      </c>
      <c r="D39">
        <v>1.2282</v>
      </c>
      <c r="E39">
        <v>2.1183000000000001</v>
      </c>
      <c r="F39">
        <v>1.9177999999999999</v>
      </c>
      <c r="G39">
        <v>1.7136</v>
      </c>
      <c r="H39">
        <v>2.1219999999999999</v>
      </c>
      <c r="I39" t="str">
        <f t="shared" si="0"/>
        <v>In Nov, absenteeism was not significantly higher than expected in Region 4.</v>
      </c>
    </row>
    <row r="40" spans="1:9" x14ac:dyDescent="0.35">
      <c r="A40" t="s">
        <v>23</v>
      </c>
      <c r="B40" t="s">
        <v>2</v>
      </c>
      <c r="F40">
        <v>2.3029000000000002</v>
      </c>
      <c r="G40">
        <v>2.1354000000000002</v>
      </c>
      <c r="H40">
        <v>2.4702999999999999</v>
      </c>
    </row>
    <row r="41" spans="1:9" x14ac:dyDescent="0.35">
      <c r="A41" t="s">
        <v>23</v>
      </c>
      <c r="B41" t="s">
        <v>3</v>
      </c>
      <c r="F41">
        <v>2.6371000000000002</v>
      </c>
      <c r="G41">
        <v>2.4599000000000002</v>
      </c>
      <c r="H41">
        <v>2.8142</v>
      </c>
    </row>
    <row r="42" spans="1:9" x14ac:dyDescent="0.35">
      <c r="A42" t="s">
        <v>23</v>
      </c>
      <c r="B42" t="s">
        <v>4</v>
      </c>
      <c r="F42">
        <v>2.2012</v>
      </c>
      <c r="G42">
        <v>2.0472999999999999</v>
      </c>
      <c r="H42">
        <v>2.3551000000000002</v>
      </c>
    </row>
    <row r="43" spans="1:9" x14ac:dyDescent="0.35">
      <c r="A43" t="s">
        <v>23</v>
      </c>
      <c r="B43" t="s">
        <v>5</v>
      </c>
      <c r="F43">
        <v>1.9742</v>
      </c>
      <c r="G43">
        <v>1.7741</v>
      </c>
      <c r="H43">
        <v>2.1741999999999999</v>
      </c>
    </row>
    <row r="44" spans="1:9" x14ac:dyDescent="0.35">
      <c r="A44" t="s">
        <v>23</v>
      </c>
      <c r="B44" t="s">
        <v>6</v>
      </c>
      <c r="F44">
        <v>1.9006000000000001</v>
      </c>
      <c r="G44">
        <v>1.7385999999999999</v>
      </c>
      <c r="H44">
        <v>2.0626000000000002</v>
      </c>
    </row>
    <row r="45" spans="1:9" x14ac:dyDescent="0.35">
      <c r="A45" t="s">
        <v>23</v>
      </c>
      <c r="B45" t="s">
        <v>7</v>
      </c>
      <c r="F45">
        <v>1.8066</v>
      </c>
      <c r="G45">
        <v>1.6043000000000001</v>
      </c>
      <c r="H45">
        <v>2.0089999999999999</v>
      </c>
    </row>
    <row r="46" spans="1:9" x14ac:dyDescent="0.35">
      <c r="A46" t="s">
        <v>23</v>
      </c>
      <c r="B46" t="s">
        <v>8</v>
      </c>
      <c r="F46">
        <v>1.5486</v>
      </c>
      <c r="G46">
        <v>1.4046000000000001</v>
      </c>
      <c r="H46">
        <v>1.6927000000000001</v>
      </c>
    </row>
    <row r="47" spans="1:9" x14ac:dyDescent="0.35">
      <c r="A47" t="s">
        <v>23</v>
      </c>
      <c r="B47" t="s">
        <v>9</v>
      </c>
      <c r="F47">
        <v>1.7694000000000001</v>
      </c>
      <c r="G47">
        <v>1.6372</v>
      </c>
      <c r="H47">
        <v>1.9016</v>
      </c>
    </row>
    <row r="48" spans="1:9" x14ac:dyDescent="0.35">
      <c r="A48" t="s">
        <v>23</v>
      </c>
      <c r="B48" t="s">
        <v>10</v>
      </c>
      <c r="F48">
        <v>1.8601000000000001</v>
      </c>
      <c r="G48">
        <v>1.7003999999999999</v>
      </c>
      <c r="H48">
        <v>2.0198</v>
      </c>
    </row>
    <row r="49" spans="1:9" x14ac:dyDescent="0.35">
      <c r="A49" t="s">
        <v>23</v>
      </c>
      <c r="B49" t="s">
        <v>11</v>
      </c>
      <c r="F49">
        <v>1.9371</v>
      </c>
      <c r="G49">
        <v>1.7646999999999999</v>
      </c>
      <c r="H49">
        <v>2.1095000000000002</v>
      </c>
    </row>
    <row r="50" spans="1:9" x14ac:dyDescent="0.35">
      <c r="A50" t="s">
        <v>24</v>
      </c>
      <c r="B50" t="s">
        <v>0</v>
      </c>
      <c r="C50">
        <v>1.956</v>
      </c>
      <c r="D50">
        <v>1.5754999999999999</v>
      </c>
      <c r="E50">
        <v>2.3365999999999998</v>
      </c>
      <c r="F50">
        <v>2.234</v>
      </c>
      <c r="G50">
        <v>2.0756999999999999</v>
      </c>
      <c r="H50">
        <v>2.3921999999999999</v>
      </c>
      <c r="I50" t="str">
        <f t="shared" si="0"/>
        <v>In Oct, absenteeism was not significantly higher than expected in Region 5.</v>
      </c>
    </row>
    <row r="51" spans="1:9" x14ac:dyDescent="0.35">
      <c r="A51" t="s">
        <v>24</v>
      </c>
      <c r="B51" t="s">
        <v>1</v>
      </c>
      <c r="C51">
        <v>2.5895999999999999</v>
      </c>
      <c r="D51">
        <v>2.0708000000000002</v>
      </c>
      <c r="E51">
        <v>3.1084999999999998</v>
      </c>
      <c r="F51">
        <v>2.7721</v>
      </c>
      <c r="G51">
        <v>2.4192999999999998</v>
      </c>
      <c r="H51">
        <v>3.125</v>
      </c>
      <c r="I51" t="str">
        <f t="shared" si="0"/>
        <v>In Nov, absenteeism was not significantly higher than expected in Region 5.</v>
      </c>
    </row>
    <row r="52" spans="1:9" x14ac:dyDescent="0.35">
      <c r="A52" t="s">
        <v>24</v>
      </c>
      <c r="B52" t="s">
        <v>2</v>
      </c>
      <c r="F52">
        <v>3.0303</v>
      </c>
      <c r="G52">
        <v>2.7534000000000001</v>
      </c>
      <c r="H52">
        <v>3.3073000000000001</v>
      </c>
    </row>
    <row r="53" spans="1:9" x14ac:dyDescent="0.35">
      <c r="A53" t="s">
        <v>24</v>
      </c>
      <c r="B53" t="s">
        <v>3</v>
      </c>
      <c r="F53">
        <v>3.399</v>
      </c>
      <c r="G53">
        <v>3.2524999999999999</v>
      </c>
      <c r="H53">
        <v>3.5453999999999999</v>
      </c>
    </row>
    <row r="54" spans="1:9" x14ac:dyDescent="0.35">
      <c r="A54" t="s">
        <v>24</v>
      </c>
      <c r="B54" t="s">
        <v>4</v>
      </c>
      <c r="F54">
        <v>2.5510999999999999</v>
      </c>
      <c r="G54">
        <v>2.3020999999999998</v>
      </c>
      <c r="H54">
        <v>2.8001999999999998</v>
      </c>
    </row>
    <row r="55" spans="1:9" x14ac:dyDescent="0.35">
      <c r="A55" t="s">
        <v>24</v>
      </c>
      <c r="B55" t="s">
        <v>5</v>
      </c>
      <c r="F55">
        <v>2.5124</v>
      </c>
      <c r="G55">
        <v>2.3776000000000002</v>
      </c>
      <c r="H55">
        <v>2.6472000000000002</v>
      </c>
    </row>
    <row r="56" spans="1:9" x14ac:dyDescent="0.35">
      <c r="A56" t="s">
        <v>24</v>
      </c>
      <c r="B56" t="s">
        <v>6</v>
      </c>
      <c r="F56">
        <v>2.2359</v>
      </c>
      <c r="G56">
        <v>2.0983999999999998</v>
      </c>
      <c r="H56">
        <v>2.3734999999999999</v>
      </c>
    </row>
    <row r="57" spans="1:9" x14ac:dyDescent="0.35">
      <c r="A57" t="s">
        <v>24</v>
      </c>
      <c r="B57" t="s">
        <v>7</v>
      </c>
      <c r="F57">
        <v>2.2046000000000001</v>
      </c>
      <c r="G57">
        <v>2.0167999999999999</v>
      </c>
      <c r="H57">
        <v>2.3923000000000001</v>
      </c>
    </row>
    <row r="58" spans="1:9" x14ac:dyDescent="0.35">
      <c r="A58" t="s">
        <v>24</v>
      </c>
      <c r="B58" t="s">
        <v>8</v>
      </c>
      <c r="F58">
        <v>1.7618</v>
      </c>
      <c r="G58">
        <v>1.5817000000000001</v>
      </c>
      <c r="H58">
        <v>1.9418</v>
      </c>
    </row>
    <row r="59" spans="1:9" x14ac:dyDescent="0.35">
      <c r="A59" t="s">
        <v>24</v>
      </c>
      <c r="B59" t="s">
        <v>9</v>
      </c>
      <c r="F59">
        <v>1.9484999999999999</v>
      </c>
      <c r="G59">
        <v>1.7394000000000001</v>
      </c>
      <c r="H59">
        <v>2.1576</v>
      </c>
    </row>
    <row r="60" spans="1:9" x14ac:dyDescent="0.35">
      <c r="A60" t="s">
        <v>24</v>
      </c>
      <c r="B60" t="s">
        <v>10</v>
      </c>
      <c r="F60">
        <v>2.0202</v>
      </c>
      <c r="G60">
        <v>1.9125000000000001</v>
      </c>
      <c r="H60">
        <v>2.1278999999999999</v>
      </c>
    </row>
    <row r="61" spans="1:9" x14ac:dyDescent="0.35">
      <c r="A61" t="s">
        <v>24</v>
      </c>
      <c r="B61" t="s">
        <v>11</v>
      </c>
      <c r="F61">
        <v>2.1589</v>
      </c>
      <c r="G61">
        <v>1.9735</v>
      </c>
      <c r="H61">
        <v>2.3443999999999998</v>
      </c>
    </row>
    <row r="62" spans="1:9" x14ac:dyDescent="0.35">
      <c r="A62" t="s">
        <v>25</v>
      </c>
      <c r="B62" t="s">
        <v>0</v>
      </c>
      <c r="C62">
        <v>2.1783000000000001</v>
      </c>
      <c r="D62">
        <v>1.7822</v>
      </c>
      <c r="E62">
        <v>2.5745</v>
      </c>
      <c r="F62">
        <v>2.0444</v>
      </c>
      <c r="G62">
        <v>1.8165</v>
      </c>
      <c r="H62">
        <v>2.2723</v>
      </c>
      <c r="I62" t="str">
        <f t="shared" si="0"/>
        <v>In Oct, absenteeism was not significantly higher than expected in Region 6.</v>
      </c>
    </row>
    <row r="63" spans="1:9" x14ac:dyDescent="0.35">
      <c r="A63" t="s">
        <v>25</v>
      </c>
      <c r="B63" t="s">
        <v>1</v>
      </c>
      <c r="C63">
        <v>2.3273000000000001</v>
      </c>
      <c r="D63">
        <v>2.2216999999999998</v>
      </c>
      <c r="E63">
        <v>2.4327999999999999</v>
      </c>
      <c r="F63">
        <v>2.2709999999999999</v>
      </c>
      <c r="G63">
        <v>2.1044</v>
      </c>
      <c r="H63">
        <v>2.4377</v>
      </c>
      <c r="I63" t="str">
        <f t="shared" si="0"/>
        <v>In Nov, absenteeism was not significantly higher than expected in Region 6.</v>
      </c>
    </row>
    <row r="64" spans="1:9" x14ac:dyDescent="0.35">
      <c r="A64" t="s">
        <v>25</v>
      </c>
      <c r="B64" t="s">
        <v>2</v>
      </c>
      <c r="F64">
        <v>2.4927000000000001</v>
      </c>
      <c r="G64">
        <v>2.38</v>
      </c>
      <c r="H64">
        <v>2.6053000000000002</v>
      </c>
    </row>
    <row r="65" spans="1:9" x14ac:dyDescent="0.35">
      <c r="A65" t="s">
        <v>25</v>
      </c>
      <c r="B65" t="s">
        <v>3</v>
      </c>
      <c r="F65">
        <v>3.2099000000000002</v>
      </c>
      <c r="G65">
        <v>3.0640000000000001</v>
      </c>
      <c r="H65">
        <v>3.3557999999999999</v>
      </c>
    </row>
    <row r="66" spans="1:9" x14ac:dyDescent="0.35">
      <c r="A66" t="s">
        <v>25</v>
      </c>
      <c r="B66" t="s">
        <v>4</v>
      </c>
      <c r="F66">
        <v>2.2959000000000001</v>
      </c>
      <c r="G66">
        <v>2.1320000000000001</v>
      </c>
      <c r="H66">
        <v>2.4598</v>
      </c>
    </row>
    <row r="67" spans="1:9" x14ac:dyDescent="0.35">
      <c r="A67" t="s">
        <v>25</v>
      </c>
      <c r="B67" t="s">
        <v>5</v>
      </c>
      <c r="F67">
        <v>2.0907</v>
      </c>
      <c r="G67">
        <v>1.7765</v>
      </c>
      <c r="H67">
        <v>2.4049999999999998</v>
      </c>
    </row>
    <row r="68" spans="1:9" x14ac:dyDescent="0.35">
      <c r="A68" t="s">
        <v>25</v>
      </c>
      <c r="B68" t="s">
        <v>6</v>
      </c>
      <c r="F68">
        <v>2.0169999999999999</v>
      </c>
      <c r="G68">
        <v>1.8162</v>
      </c>
      <c r="H68">
        <v>2.2176999999999998</v>
      </c>
    </row>
    <row r="69" spans="1:9" x14ac:dyDescent="0.35">
      <c r="A69" t="s">
        <v>25</v>
      </c>
      <c r="B69" t="s">
        <v>7</v>
      </c>
      <c r="F69">
        <v>1.7726</v>
      </c>
      <c r="G69">
        <v>1.5723</v>
      </c>
      <c r="H69">
        <v>1.9729000000000001</v>
      </c>
    </row>
    <row r="70" spans="1:9" x14ac:dyDescent="0.35">
      <c r="A70" t="s">
        <v>25</v>
      </c>
      <c r="B70" t="s">
        <v>8</v>
      </c>
      <c r="F70">
        <v>1.7786999999999999</v>
      </c>
      <c r="G70">
        <v>1.6226</v>
      </c>
      <c r="H70">
        <v>1.9348000000000001</v>
      </c>
    </row>
    <row r="71" spans="1:9" x14ac:dyDescent="0.35">
      <c r="A71" t="s">
        <v>25</v>
      </c>
      <c r="B71" t="s">
        <v>9</v>
      </c>
      <c r="F71">
        <v>1.9613</v>
      </c>
      <c r="G71">
        <v>1.8778999999999999</v>
      </c>
      <c r="H71">
        <v>2.0448</v>
      </c>
    </row>
    <row r="72" spans="1:9" x14ac:dyDescent="0.35">
      <c r="A72" t="s">
        <v>25</v>
      </c>
      <c r="B72" t="s">
        <v>10</v>
      </c>
      <c r="F72">
        <v>2.0387</v>
      </c>
      <c r="G72">
        <v>1.7803</v>
      </c>
      <c r="H72">
        <v>2.2970000000000002</v>
      </c>
    </row>
    <row r="73" spans="1:9" x14ac:dyDescent="0.35">
      <c r="A73" t="s">
        <v>25</v>
      </c>
      <c r="B73" t="s">
        <v>11</v>
      </c>
      <c r="F73">
        <v>2.1772</v>
      </c>
      <c r="G73">
        <v>2.0478000000000001</v>
      </c>
      <c r="H73">
        <v>2.3066</v>
      </c>
    </row>
    <row r="74" spans="1:9" x14ac:dyDescent="0.35">
      <c r="A74" t="s">
        <v>26</v>
      </c>
      <c r="B74" t="s">
        <v>0</v>
      </c>
      <c r="C74">
        <v>2.5583</v>
      </c>
      <c r="D74">
        <v>1.5494000000000001</v>
      </c>
      <c r="E74">
        <v>3.5670999999999999</v>
      </c>
      <c r="F74">
        <v>2.0672000000000001</v>
      </c>
      <c r="G74">
        <v>1.7847</v>
      </c>
      <c r="H74">
        <v>2.3496999999999999</v>
      </c>
      <c r="I74" t="str">
        <f t="shared" ref="I74:I111" si="1">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5">
      <c r="A75" t="s">
        <v>26</v>
      </c>
      <c r="B75" t="s">
        <v>1</v>
      </c>
      <c r="C75">
        <v>2.5188000000000001</v>
      </c>
      <c r="D75">
        <v>2.1326999999999998</v>
      </c>
      <c r="E75">
        <v>2.9049</v>
      </c>
      <c r="F75">
        <v>2.7082000000000002</v>
      </c>
      <c r="G75">
        <v>2.3199000000000001</v>
      </c>
      <c r="H75">
        <v>3.0964999999999998</v>
      </c>
      <c r="I75" t="str">
        <f t="shared" si="1"/>
        <v>In Nov, absenteeism was not significantly higher than expected in Region 7.</v>
      </c>
    </row>
    <row r="76" spans="1:9" x14ac:dyDescent="0.35">
      <c r="A76" t="s">
        <v>26</v>
      </c>
      <c r="B76" t="s">
        <v>2</v>
      </c>
      <c r="F76">
        <v>2.9203000000000001</v>
      </c>
      <c r="G76">
        <v>2.6593</v>
      </c>
      <c r="H76">
        <v>3.1812</v>
      </c>
    </row>
    <row r="77" spans="1:9" x14ac:dyDescent="0.35">
      <c r="A77" t="s">
        <v>26</v>
      </c>
      <c r="B77" t="s">
        <v>3</v>
      </c>
      <c r="F77">
        <v>3.0495000000000001</v>
      </c>
      <c r="G77">
        <v>2.6848000000000001</v>
      </c>
      <c r="H77">
        <v>3.4142999999999999</v>
      </c>
    </row>
    <row r="78" spans="1:9" x14ac:dyDescent="0.35">
      <c r="A78" t="s">
        <v>26</v>
      </c>
      <c r="B78" t="s">
        <v>4</v>
      </c>
      <c r="F78">
        <v>2.6225999999999998</v>
      </c>
      <c r="G78">
        <v>2.395</v>
      </c>
      <c r="H78">
        <v>2.8502000000000001</v>
      </c>
    </row>
    <row r="79" spans="1:9" x14ac:dyDescent="0.35">
      <c r="A79" t="s">
        <v>26</v>
      </c>
      <c r="B79" t="s">
        <v>5</v>
      </c>
      <c r="F79">
        <v>2.3313999999999999</v>
      </c>
      <c r="G79">
        <v>1.9397</v>
      </c>
      <c r="H79">
        <v>2.7229999999999999</v>
      </c>
    </row>
    <row r="80" spans="1:9" x14ac:dyDescent="0.35">
      <c r="A80" t="s">
        <v>26</v>
      </c>
      <c r="B80" t="s">
        <v>6</v>
      </c>
      <c r="F80">
        <v>2.3220000000000001</v>
      </c>
      <c r="G80">
        <v>2.1265000000000001</v>
      </c>
      <c r="H80">
        <v>2.5175000000000001</v>
      </c>
    </row>
    <row r="81" spans="1:9" x14ac:dyDescent="0.35">
      <c r="A81" t="s">
        <v>26</v>
      </c>
      <c r="B81" t="s">
        <v>7</v>
      </c>
      <c r="F81">
        <v>2.1013999999999999</v>
      </c>
      <c r="G81">
        <v>1.7185999999999999</v>
      </c>
      <c r="H81">
        <v>2.4842</v>
      </c>
    </row>
    <row r="82" spans="1:9" x14ac:dyDescent="0.35">
      <c r="A82" t="s">
        <v>26</v>
      </c>
      <c r="B82" t="s">
        <v>8</v>
      </c>
      <c r="F82">
        <v>2.0682999999999998</v>
      </c>
      <c r="G82">
        <v>1.8107</v>
      </c>
      <c r="H82">
        <v>2.3258999999999999</v>
      </c>
    </row>
    <row r="83" spans="1:9" x14ac:dyDescent="0.35">
      <c r="A83" t="s">
        <v>26</v>
      </c>
      <c r="B83" t="s">
        <v>9</v>
      </c>
      <c r="F83">
        <v>2.1989999999999998</v>
      </c>
      <c r="G83">
        <v>1.7743</v>
      </c>
      <c r="H83">
        <v>2.6238000000000001</v>
      </c>
    </row>
    <row r="84" spans="1:9" x14ac:dyDescent="0.35">
      <c r="A84" t="s">
        <v>26</v>
      </c>
      <c r="B84" t="s">
        <v>10</v>
      </c>
      <c r="F84">
        <v>1.8895999999999999</v>
      </c>
      <c r="G84">
        <v>1.758</v>
      </c>
      <c r="H84">
        <v>2.0213000000000001</v>
      </c>
    </row>
    <row r="85" spans="1:9" x14ac:dyDescent="0.35">
      <c r="A85" t="s">
        <v>26</v>
      </c>
      <c r="B85" t="s">
        <v>11</v>
      </c>
      <c r="F85">
        <v>2.5225</v>
      </c>
      <c r="G85">
        <v>2.0651000000000002</v>
      </c>
      <c r="H85">
        <v>2.9799000000000002</v>
      </c>
    </row>
    <row r="86" spans="1:9" x14ac:dyDescent="0.35">
      <c r="A86" t="s">
        <v>27</v>
      </c>
      <c r="B86" t="s">
        <v>0</v>
      </c>
      <c r="C86">
        <v>2.222</v>
      </c>
      <c r="D86">
        <v>1.2390000000000001</v>
      </c>
      <c r="E86">
        <v>3.2050999999999998</v>
      </c>
      <c r="F86">
        <v>2.0344000000000002</v>
      </c>
      <c r="G86">
        <v>1.8591</v>
      </c>
      <c r="H86">
        <v>2.2098</v>
      </c>
      <c r="I86" t="str">
        <f t="shared" si="1"/>
        <v>In Oct, absenteeism was not significantly higher than expected in Region 8.</v>
      </c>
    </row>
    <row r="87" spans="1:9" x14ac:dyDescent="0.35">
      <c r="A87" t="s">
        <v>27</v>
      </c>
      <c r="B87" t="s">
        <v>1</v>
      </c>
      <c r="C87">
        <v>3.3677999999999999</v>
      </c>
      <c r="D87">
        <v>3.0076000000000001</v>
      </c>
      <c r="E87">
        <v>3.7280000000000002</v>
      </c>
      <c r="F87">
        <v>2.6467000000000001</v>
      </c>
      <c r="G87">
        <v>2.4358</v>
      </c>
      <c r="H87">
        <v>2.8574999999999999</v>
      </c>
      <c r="I87" t="str">
        <f t="shared" si="1"/>
        <v>In Nov, absenteeism was significantly higher than expected in Region 8.</v>
      </c>
    </row>
    <row r="88" spans="1:9" x14ac:dyDescent="0.35">
      <c r="A88" t="s">
        <v>27</v>
      </c>
      <c r="B88" t="s">
        <v>2</v>
      </c>
      <c r="F88">
        <v>2.7694999999999999</v>
      </c>
      <c r="G88">
        <v>2.6373000000000002</v>
      </c>
      <c r="H88">
        <v>2.9018000000000002</v>
      </c>
    </row>
    <row r="89" spans="1:9" x14ac:dyDescent="0.35">
      <c r="A89" t="s">
        <v>27</v>
      </c>
      <c r="B89" t="s">
        <v>3</v>
      </c>
      <c r="F89">
        <v>3.0743999999999998</v>
      </c>
      <c r="G89">
        <v>2.7075999999999998</v>
      </c>
      <c r="H89">
        <v>3.4411999999999998</v>
      </c>
    </row>
    <row r="90" spans="1:9" x14ac:dyDescent="0.35">
      <c r="A90" t="s">
        <v>27</v>
      </c>
      <c r="B90" t="s">
        <v>4</v>
      </c>
      <c r="F90">
        <v>2.3591000000000002</v>
      </c>
      <c r="G90">
        <v>1.8958999999999999</v>
      </c>
      <c r="H90">
        <v>2.8222</v>
      </c>
    </row>
    <row r="91" spans="1:9" x14ac:dyDescent="0.35">
      <c r="A91" t="s">
        <v>27</v>
      </c>
      <c r="B91" t="s">
        <v>5</v>
      </c>
      <c r="F91">
        <v>2.2833999999999999</v>
      </c>
      <c r="G91">
        <v>2.1366000000000001</v>
      </c>
      <c r="H91">
        <v>2.4302999999999999</v>
      </c>
    </row>
    <row r="92" spans="1:9" x14ac:dyDescent="0.35">
      <c r="A92" t="s">
        <v>27</v>
      </c>
      <c r="B92" t="s">
        <v>6</v>
      </c>
      <c r="F92">
        <v>2.0386000000000002</v>
      </c>
      <c r="G92">
        <v>1.8774999999999999</v>
      </c>
      <c r="H92">
        <v>2.1997</v>
      </c>
    </row>
    <row r="93" spans="1:9" x14ac:dyDescent="0.35">
      <c r="A93" t="s">
        <v>27</v>
      </c>
      <c r="B93" t="s">
        <v>7</v>
      </c>
      <c r="F93">
        <v>1.7332000000000001</v>
      </c>
      <c r="G93">
        <v>1.5212000000000001</v>
      </c>
      <c r="H93">
        <v>1.9452</v>
      </c>
    </row>
    <row r="94" spans="1:9" x14ac:dyDescent="0.35">
      <c r="A94" t="s">
        <v>27</v>
      </c>
      <c r="B94" t="s">
        <v>8</v>
      </c>
      <c r="F94">
        <v>1.7373000000000001</v>
      </c>
      <c r="G94">
        <v>1.5747</v>
      </c>
      <c r="H94">
        <v>1.8998999999999999</v>
      </c>
    </row>
    <row r="95" spans="1:9" x14ac:dyDescent="0.35">
      <c r="A95" t="s">
        <v>27</v>
      </c>
      <c r="B95" t="s">
        <v>9</v>
      </c>
      <c r="F95">
        <v>1.7621</v>
      </c>
      <c r="G95">
        <v>1.6026</v>
      </c>
      <c r="H95">
        <v>1.9216</v>
      </c>
    </row>
    <row r="96" spans="1:9" x14ac:dyDescent="0.35">
      <c r="A96" t="s">
        <v>27</v>
      </c>
      <c r="B96" t="s">
        <v>10</v>
      </c>
      <c r="F96">
        <v>1.7927</v>
      </c>
      <c r="G96">
        <v>1.4716</v>
      </c>
      <c r="H96">
        <v>2.1139000000000001</v>
      </c>
    </row>
    <row r="97" spans="1:9" x14ac:dyDescent="0.35">
      <c r="A97" t="s">
        <v>27</v>
      </c>
      <c r="B97" t="s">
        <v>11</v>
      </c>
      <c r="F97">
        <v>1.9173</v>
      </c>
      <c r="G97">
        <v>1.7347999999999999</v>
      </c>
      <c r="H97">
        <v>2.0996999999999999</v>
      </c>
    </row>
    <row r="98" spans="1:9" x14ac:dyDescent="0.35">
      <c r="A98" t="s">
        <v>28</v>
      </c>
      <c r="B98" t="s">
        <v>0</v>
      </c>
      <c r="C98">
        <v>2.0617000000000001</v>
      </c>
      <c r="D98">
        <v>1.8534999999999999</v>
      </c>
      <c r="E98">
        <v>2.27</v>
      </c>
      <c r="F98">
        <v>1.982</v>
      </c>
      <c r="G98">
        <v>1.8486</v>
      </c>
      <c r="H98">
        <v>2.1153</v>
      </c>
      <c r="I98" t="str">
        <f t="shared" si="1"/>
        <v>In Oct, absenteeism was not significantly higher than expected in Region 9.</v>
      </c>
    </row>
    <row r="99" spans="1:9" x14ac:dyDescent="0.35">
      <c r="A99" t="s">
        <v>28</v>
      </c>
      <c r="B99" t="s">
        <v>1</v>
      </c>
      <c r="C99">
        <v>2.387</v>
      </c>
      <c r="D99">
        <v>2.1537000000000002</v>
      </c>
      <c r="E99">
        <v>2.6202999999999999</v>
      </c>
      <c r="F99">
        <v>2.2652999999999999</v>
      </c>
      <c r="G99">
        <v>1.9757</v>
      </c>
      <c r="H99">
        <v>2.5550000000000002</v>
      </c>
      <c r="I99" t="str">
        <f t="shared" si="1"/>
        <v>In Nov, absenteeism was not significantly higher than expected in Region 9.</v>
      </c>
    </row>
    <row r="100" spans="1:9" x14ac:dyDescent="0.35">
      <c r="A100" t="s">
        <v>28</v>
      </c>
      <c r="B100" t="s">
        <v>2</v>
      </c>
      <c r="F100">
        <v>2.6905999999999999</v>
      </c>
      <c r="G100">
        <v>2.6124999999999998</v>
      </c>
      <c r="H100">
        <v>2.7686999999999999</v>
      </c>
    </row>
    <row r="101" spans="1:9" x14ac:dyDescent="0.35">
      <c r="A101" t="s">
        <v>28</v>
      </c>
      <c r="B101" t="s">
        <v>3</v>
      </c>
      <c r="F101">
        <v>3.4897</v>
      </c>
      <c r="G101">
        <v>3.3250999999999999</v>
      </c>
      <c r="H101">
        <v>3.6541999999999999</v>
      </c>
    </row>
    <row r="102" spans="1:9" x14ac:dyDescent="0.35">
      <c r="A102" t="s">
        <v>28</v>
      </c>
      <c r="B102" t="s">
        <v>4</v>
      </c>
      <c r="F102">
        <v>2.4437000000000002</v>
      </c>
      <c r="G102">
        <v>2.3340999999999998</v>
      </c>
      <c r="H102">
        <v>2.5533000000000001</v>
      </c>
    </row>
    <row r="103" spans="1:9" x14ac:dyDescent="0.35">
      <c r="A103" t="s">
        <v>28</v>
      </c>
      <c r="B103" t="s">
        <v>5</v>
      </c>
      <c r="F103">
        <v>2.3188</v>
      </c>
      <c r="G103">
        <v>2.2206000000000001</v>
      </c>
      <c r="H103">
        <v>2.4169999999999998</v>
      </c>
    </row>
    <row r="104" spans="1:9" x14ac:dyDescent="0.35">
      <c r="A104" t="s">
        <v>28</v>
      </c>
      <c r="B104" t="s">
        <v>6</v>
      </c>
      <c r="F104">
        <v>2.2517</v>
      </c>
      <c r="G104">
        <v>1.8395999999999999</v>
      </c>
      <c r="H104">
        <v>2.6638000000000002</v>
      </c>
    </row>
    <row r="105" spans="1:9" x14ac:dyDescent="0.35">
      <c r="A105" t="s">
        <v>28</v>
      </c>
      <c r="B105" t="s">
        <v>7</v>
      </c>
      <c r="F105">
        <v>2.2504</v>
      </c>
      <c r="G105">
        <v>2.0059999999999998</v>
      </c>
      <c r="H105">
        <v>2.4948000000000001</v>
      </c>
    </row>
    <row r="106" spans="1:9" x14ac:dyDescent="0.35">
      <c r="A106" t="s">
        <v>28</v>
      </c>
      <c r="B106" t="s">
        <v>8</v>
      </c>
      <c r="F106">
        <v>1.8472</v>
      </c>
      <c r="G106">
        <v>1.7888999999999999</v>
      </c>
      <c r="H106">
        <v>1.9054</v>
      </c>
    </row>
    <row r="107" spans="1:9" x14ac:dyDescent="0.35">
      <c r="A107" t="s">
        <v>28</v>
      </c>
      <c r="B107" t="s">
        <v>9</v>
      </c>
      <c r="F107">
        <v>2.0373999999999999</v>
      </c>
      <c r="G107">
        <v>1.9129</v>
      </c>
      <c r="H107">
        <v>2.1617999999999999</v>
      </c>
    </row>
    <row r="108" spans="1:9" x14ac:dyDescent="0.35">
      <c r="A108" t="s">
        <v>28</v>
      </c>
      <c r="B108" t="s">
        <v>10</v>
      </c>
      <c r="F108">
        <v>2.2656000000000001</v>
      </c>
      <c r="G108">
        <v>2.1850000000000001</v>
      </c>
      <c r="H108">
        <v>2.3462000000000001</v>
      </c>
    </row>
    <row r="109" spans="1:9" x14ac:dyDescent="0.35">
      <c r="A109" t="s">
        <v>28</v>
      </c>
      <c r="B109" t="s">
        <v>11</v>
      </c>
      <c r="F109">
        <v>2.0213999999999999</v>
      </c>
      <c r="G109">
        <v>1.9452</v>
      </c>
      <c r="H109">
        <v>2.0975000000000001</v>
      </c>
    </row>
    <row r="110" spans="1:9" x14ac:dyDescent="0.35">
      <c r="A110" t="s">
        <v>29</v>
      </c>
      <c r="B110" t="s">
        <v>0</v>
      </c>
      <c r="C110">
        <v>3.1507999999999998</v>
      </c>
      <c r="D110">
        <v>2.6179000000000001</v>
      </c>
      <c r="E110">
        <v>3.6837</v>
      </c>
      <c r="F110">
        <v>2.7235</v>
      </c>
      <c r="G110">
        <v>2.2509000000000001</v>
      </c>
      <c r="H110">
        <v>3.1960999999999999</v>
      </c>
      <c r="I110" t="str">
        <f t="shared" si="1"/>
        <v>In Oct, absenteeism was not significantly higher than expected in Region 10.</v>
      </c>
    </row>
    <row r="111" spans="1:9" x14ac:dyDescent="0.35">
      <c r="A111" t="s">
        <v>29</v>
      </c>
      <c r="B111" t="s">
        <v>1</v>
      </c>
      <c r="C111">
        <v>3.3441999999999998</v>
      </c>
      <c r="D111">
        <v>1.7202</v>
      </c>
      <c r="E111">
        <v>4.9682000000000004</v>
      </c>
      <c r="F111">
        <v>2.7282000000000002</v>
      </c>
      <c r="G111">
        <v>2.5082</v>
      </c>
      <c r="H111">
        <v>2.9481999999999999</v>
      </c>
      <c r="I111" t="str">
        <f t="shared" si="1"/>
        <v>In Nov, absenteeism was not significantly higher than expected in Region 10.</v>
      </c>
    </row>
    <row r="112" spans="1:9" x14ac:dyDescent="0.35">
      <c r="A112" t="s">
        <v>29</v>
      </c>
      <c r="B112" t="s">
        <v>2</v>
      </c>
      <c r="F112">
        <v>3.1827999999999999</v>
      </c>
      <c r="G112">
        <v>2.7084999999999999</v>
      </c>
      <c r="H112">
        <v>3.6570999999999998</v>
      </c>
    </row>
    <row r="113" spans="1:8" x14ac:dyDescent="0.35">
      <c r="A113" t="s">
        <v>29</v>
      </c>
      <c r="B113" t="s">
        <v>3</v>
      </c>
      <c r="F113">
        <v>3.8950999999999998</v>
      </c>
      <c r="G113">
        <v>3.6835</v>
      </c>
      <c r="H113">
        <v>4.1067999999999998</v>
      </c>
    </row>
    <row r="114" spans="1:8" x14ac:dyDescent="0.35">
      <c r="A114" t="s">
        <v>29</v>
      </c>
      <c r="B114" t="s">
        <v>4</v>
      </c>
      <c r="F114">
        <v>3.2029000000000001</v>
      </c>
      <c r="G114">
        <v>2.7669000000000001</v>
      </c>
      <c r="H114">
        <v>3.6389</v>
      </c>
    </row>
    <row r="115" spans="1:8" x14ac:dyDescent="0.35">
      <c r="A115" t="s">
        <v>29</v>
      </c>
      <c r="B115" t="s">
        <v>5</v>
      </c>
      <c r="F115">
        <v>3.0973999999999999</v>
      </c>
      <c r="G115">
        <v>2.7120000000000002</v>
      </c>
      <c r="H115">
        <v>3.4828999999999999</v>
      </c>
    </row>
    <row r="116" spans="1:8" x14ac:dyDescent="0.35">
      <c r="A116" t="s">
        <v>29</v>
      </c>
      <c r="B116" t="s">
        <v>6</v>
      </c>
      <c r="F116">
        <v>2.19</v>
      </c>
      <c r="G116">
        <v>1.6629</v>
      </c>
      <c r="H116">
        <v>2.7170999999999998</v>
      </c>
    </row>
    <row r="117" spans="1:8" x14ac:dyDescent="0.35">
      <c r="A117" t="s">
        <v>29</v>
      </c>
      <c r="B117" t="s">
        <v>7</v>
      </c>
      <c r="F117">
        <v>3.0335000000000001</v>
      </c>
      <c r="G117">
        <v>2.6957</v>
      </c>
      <c r="H117">
        <v>3.3713000000000002</v>
      </c>
    </row>
    <row r="118" spans="1:8" x14ac:dyDescent="0.35">
      <c r="A118" t="s">
        <v>29</v>
      </c>
      <c r="B118" t="s">
        <v>8</v>
      </c>
      <c r="F118">
        <v>2.3275000000000001</v>
      </c>
      <c r="G118">
        <v>2.0392000000000001</v>
      </c>
      <c r="H118">
        <v>2.6158999999999999</v>
      </c>
    </row>
    <row r="119" spans="1:8" x14ac:dyDescent="0.35">
      <c r="A119" t="s">
        <v>29</v>
      </c>
      <c r="B119" t="s">
        <v>9</v>
      </c>
      <c r="F119">
        <v>2.3296999999999999</v>
      </c>
      <c r="G119">
        <v>2.1160000000000001</v>
      </c>
      <c r="H119">
        <v>2.5434000000000001</v>
      </c>
    </row>
    <row r="120" spans="1:8" x14ac:dyDescent="0.35">
      <c r="A120" t="s">
        <v>29</v>
      </c>
      <c r="B120" t="s">
        <v>10</v>
      </c>
      <c r="F120">
        <v>2.2216999999999998</v>
      </c>
      <c r="G120">
        <v>1.9817</v>
      </c>
      <c r="H120">
        <v>2.4615999999999998</v>
      </c>
    </row>
    <row r="121" spans="1:8" x14ac:dyDescent="0.35">
      <c r="A121" t="s">
        <v>29</v>
      </c>
      <c r="B121" t="s">
        <v>11</v>
      </c>
      <c r="F121">
        <v>2.7317999999999998</v>
      </c>
      <c r="G121">
        <v>2.4731999999999998</v>
      </c>
      <c r="H121">
        <v>2.9904999999999999</v>
      </c>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sqref="A1:F13"/>
    </sheetView>
  </sheetViews>
  <sheetFormatPr defaultRowHeight="14.5" x14ac:dyDescent="0.35"/>
  <cols>
    <col min="2" max="4" width="10.36328125" customWidth="1"/>
    <col min="6" max="6" width="9.08984375" customWidth="1"/>
  </cols>
  <sheetData>
    <row r="1" spans="1:6" x14ac:dyDescent="0.35">
      <c r="A1" t="s">
        <v>12</v>
      </c>
      <c r="B1" t="s">
        <v>31</v>
      </c>
      <c r="C1" t="s">
        <v>32</v>
      </c>
      <c r="D1" t="s">
        <v>33</v>
      </c>
      <c r="E1" t="s">
        <v>34</v>
      </c>
      <c r="F1" t="s">
        <v>109</v>
      </c>
    </row>
    <row r="2" spans="1:6" x14ac:dyDescent="0.35">
      <c r="A2" t="s">
        <v>0</v>
      </c>
      <c r="B2">
        <v>2.17</v>
      </c>
      <c r="C2">
        <v>1.9</v>
      </c>
      <c r="D2">
        <v>2.19</v>
      </c>
      <c r="E2">
        <v>3.11</v>
      </c>
      <c r="F2" t="str">
        <f t="shared" ref="F2:F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2.98</v>
      </c>
      <c r="C3">
        <v>1.98</v>
      </c>
      <c r="D3">
        <v>2.2799999999999998</v>
      </c>
      <c r="E3">
        <v>3.13</v>
      </c>
      <c r="F3" t="str">
        <f t="shared" si="0"/>
        <v>In Nov, absenteeism by age group was highest in the 65+ yrs age group.</v>
      </c>
    </row>
    <row r="4" spans="1:6" x14ac:dyDescent="0.35">
      <c r="A4" t="s">
        <v>2</v>
      </c>
    </row>
    <row r="5" spans="1:6" x14ac:dyDescent="0.35">
      <c r="A5" t="s">
        <v>3</v>
      </c>
    </row>
    <row r="6" spans="1:6" x14ac:dyDescent="0.35">
      <c r="A6" t="s">
        <v>4</v>
      </c>
    </row>
    <row r="7" spans="1:6" x14ac:dyDescent="0.35">
      <c r="A7" t="s">
        <v>5</v>
      </c>
    </row>
    <row r="8" spans="1:6" x14ac:dyDescent="0.35">
      <c r="A8" t="s">
        <v>6</v>
      </c>
    </row>
    <row r="9" spans="1:6" x14ac:dyDescent="0.35">
      <c r="A9" t="s">
        <v>7</v>
      </c>
    </row>
    <row r="10" spans="1:6" x14ac:dyDescent="0.35">
      <c r="A10" t="s">
        <v>8</v>
      </c>
    </row>
    <row r="11" spans="1:6" x14ac:dyDescent="0.35">
      <c r="A11" t="s">
        <v>9</v>
      </c>
      <c r="E11" s="5"/>
    </row>
    <row r="12" spans="1:6" x14ac:dyDescent="0.35">
      <c r="A12" t="s">
        <v>10</v>
      </c>
    </row>
    <row r="13" spans="1:6" x14ac:dyDescent="0.35">
      <c r="A13" t="s">
        <v>11</v>
      </c>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sqref="A1:I49"/>
    </sheetView>
  </sheetViews>
  <sheetFormatPr defaultRowHeight="14.5" x14ac:dyDescent="0.35"/>
  <cols>
    <col min="1" max="1" width="11.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35</v>
      </c>
      <c r="B1" t="s">
        <v>12</v>
      </c>
      <c r="C1" t="s">
        <v>14</v>
      </c>
      <c r="D1" t="s">
        <v>15</v>
      </c>
      <c r="E1" t="s">
        <v>16</v>
      </c>
      <c r="F1" t="s">
        <v>17</v>
      </c>
      <c r="G1" t="s">
        <v>18</v>
      </c>
      <c r="H1" t="s">
        <v>19</v>
      </c>
      <c r="I1" t="s">
        <v>109</v>
      </c>
    </row>
    <row r="2" spans="1:9" x14ac:dyDescent="0.35">
      <c r="A2" t="s">
        <v>36</v>
      </c>
      <c r="B2" t="s">
        <v>0</v>
      </c>
      <c r="C2">
        <v>2.1703000000000001</v>
      </c>
      <c r="D2">
        <v>1.6</v>
      </c>
      <c r="E2">
        <v>2.7404999999999999</v>
      </c>
      <c r="F2">
        <v>2.0567000000000002</v>
      </c>
      <c r="G2">
        <v>1.8267</v>
      </c>
      <c r="H2">
        <v>2.2867999999999999</v>
      </c>
      <c r="I2" t="str">
        <f t="shared" ref="I2:I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36</v>
      </c>
      <c r="B3" t="s">
        <v>1</v>
      </c>
      <c r="C3">
        <v>2.9843999999999999</v>
      </c>
      <c r="D3">
        <v>2.4022999999999999</v>
      </c>
      <c r="E3">
        <v>3.5666000000000002</v>
      </c>
      <c r="F3">
        <v>2.5428000000000002</v>
      </c>
      <c r="G3">
        <v>2.1333000000000002</v>
      </c>
      <c r="H3">
        <v>2.9521999999999999</v>
      </c>
      <c r="I3" t="str">
        <f t="shared" si="0"/>
        <v>In Nov, absenteeism was not significantly higher than expected in the 16 - 24 yrs age group.</v>
      </c>
    </row>
    <row r="4" spans="1:9" x14ac:dyDescent="0.35">
      <c r="A4" t="s">
        <v>36</v>
      </c>
      <c r="B4" t="s">
        <v>2</v>
      </c>
      <c r="F4">
        <v>3.0379</v>
      </c>
      <c r="G4">
        <v>2.782</v>
      </c>
      <c r="H4">
        <v>3.2938999999999998</v>
      </c>
    </row>
    <row r="5" spans="1:9" x14ac:dyDescent="0.35">
      <c r="A5" t="s">
        <v>36</v>
      </c>
      <c r="B5" t="s">
        <v>3</v>
      </c>
      <c r="F5">
        <v>3.5482</v>
      </c>
      <c r="G5">
        <v>3.294</v>
      </c>
      <c r="H5">
        <v>3.8025000000000002</v>
      </c>
    </row>
    <row r="6" spans="1:9" x14ac:dyDescent="0.35">
      <c r="A6" t="s">
        <v>36</v>
      </c>
      <c r="B6" t="s">
        <v>4</v>
      </c>
      <c r="F6">
        <v>2.5234999999999999</v>
      </c>
      <c r="G6">
        <v>2.2204999999999999</v>
      </c>
      <c r="H6">
        <v>2.8264</v>
      </c>
    </row>
    <row r="7" spans="1:9" x14ac:dyDescent="0.35">
      <c r="A7" t="s">
        <v>36</v>
      </c>
      <c r="B7" t="s">
        <v>5</v>
      </c>
      <c r="F7">
        <v>2.5314000000000001</v>
      </c>
      <c r="G7">
        <v>2.2035999999999998</v>
      </c>
      <c r="H7">
        <v>2.8592</v>
      </c>
    </row>
    <row r="8" spans="1:9" x14ac:dyDescent="0.35">
      <c r="A8" t="s">
        <v>36</v>
      </c>
      <c r="B8" t="s">
        <v>6</v>
      </c>
      <c r="F8">
        <v>2.3957999999999999</v>
      </c>
      <c r="G8">
        <v>2.0815000000000001</v>
      </c>
      <c r="H8">
        <v>2.7101999999999999</v>
      </c>
    </row>
    <row r="9" spans="1:9" x14ac:dyDescent="0.35">
      <c r="A9" t="s">
        <v>36</v>
      </c>
      <c r="B9" t="s">
        <v>7</v>
      </c>
      <c r="F9">
        <v>2.0728</v>
      </c>
      <c r="G9">
        <v>1.7337</v>
      </c>
      <c r="H9">
        <v>2.4119999999999999</v>
      </c>
    </row>
    <row r="10" spans="1:9" x14ac:dyDescent="0.35">
      <c r="A10" t="s">
        <v>36</v>
      </c>
      <c r="B10" t="s">
        <v>8</v>
      </c>
      <c r="F10">
        <v>1.8734999999999999</v>
      </c>
      <c r="G10">
        <v>1.6045</v>
      </c>
      <c r="H10">
        <v>2.1425000000000001</v>
      </c>
    </row>
    <row r="11" spans="1:9" x14ac:dyDescent="0.35">
      <c r="A11" t="s">
        <v>36</v>
      </c>
      <c r="B11" t="s">
        <v>9</v>
      </c>
      <c r="F11">
        <v>2.0617999999999999</v>
      </c>
      <c r="G11">
        <v>1.7945</v>
      </c>
      <c r="H11">
        <v>2.3290999999999999</v>
      </c>
    </row>
    <row r="12" spans="1:9" x14ac:dyDescent="0.35">
      <c r="A12" t="s">
        <v>36</v>
      </c>
      <c r="B12" t="s">
        <v>10</v>
      </c>
      <c r="F12">
        <v>2.1463000000000001</v>
      </c>
      <c r="G12">
        <v>1.9134</v>
      </c>
      <c r="H12">
        <v>2.3792</v>
      </c>
    </row>
    <row r="13" spans="1:9" x14ac:dyDescent="0.35">
      <c r="A13" t="s">
        <v>36</v>
      </c>
      <c r="B13" t="s">
        <v>11</v>
      </c>
      <c r="F13">
        <v>2.3349000000000002</v>
      </c>
      <c r="G13">
        <v>2.0415000000000001</v>
      </c>
      <c r="H13">
        <v>2.6284000000000001</v>
      </c>
    </row>
    <row r="14" spans="1:9" x14ac:dyDescent="0.35">
      <c r="A14" t="s">
        <v>37</v>
      </c>
      <c r="B14" t="s">
        <v>0</v>
      </c>
      <c r="C14">
        <v>1.9031</v>
      </c>
      <c r="D14">
        <v>1.7251000000000001</v>
      </c>
      <c r="E14">
        <v>2.0811000000000002</v>
      </c>
      <c r="F14">
        <v>1.7538</v>
      </c>
      <c r="G14">
        <v>1.6685000000000001</v>
      </c>
      <c r="H14">
        <v>1.8391</v>
      </c>
      <c r="I14" t="str">
        <f t="shared" ref="I14:I39" si="1">IF(D14&gt;H14,"In "&amp;B14&amp;", absenteeism was significantly higher than expected in the"&amp;" "&amp;A14&amp;" age group.","In "&amp;B14&amp;", absenteeism was not significantly higher than expected in the"&amp;" "&amp;A14&amp;" age group.")</f>
        <v>In Oct, absenteeism was not significantly higher than expected in the 25 - 44 yrs age group.</v>
      </c>
    </row>
    <row r="15" spans="1:9" x14ac:dyDescent="0.35">
      <c r="A15" t="s">
        <v>37</v>
      </c>
      <c r="B15" t="s">
        <v>1</v>
      </c>
      <c r="C15">
        <v>1.9839</v>
      </c>
      <c r="D15">
        <v>1.7112000000000001</v>
      </c>
      <c r="E15">
        <v>2.2566000000000002</v>
      </c>
      <c r="F15">
        <v>1.9802999999999999</v>
      </c>
      <c r="G15">
        <v>1.8851</v>
      </c>
      <c r="H15">
        <v>2.0754000000000001</v>
      </c>
      <c r="I15" t="str">
        <f t="shared" si="1"/>
        <v>In Nov, absenteeism was not significantly higher than expected in the 25 - 44 yrs age group.</v>
      </c>
    </row>
    <row r="16" spans="1:9" x14ac:dyDescent="0.35">
      <c r="A16" t="s">
        <v>37</v>
      </c>
      <c r="B16" t="s">
        <v>2</v>
      </c>
      <c r="F16">
        <v>2.3702999999999999</v>
      </c>
      <c r="G16">
        <v>2.2725</v>
      </c>
      <c r="H16">
        <v>2.4681000000000002</v>
      </c>
    </row>
    <row r="17" spans="1:9" x14ac:dyDescent="0.35">
      <c r="A17" t="s">
        <v>37</v>
      </c>
      <c r="B17" t="s">
        <v>3</v>
      </c>
      <c r="F17">
        <v>2.9826000000000001</v>
      </c>
      <c r="G17">
        <v>2.8843999999999999</v>
      </c>
      <c r="H17">
        <v>3.0809000000000002</v>
      </c>
    </row>
    <row r="18" spans="1:9" x14ac:dyDescent="0.35">
      <c r="A18" t="s">
        <v>37</v>
      </c>
      <c r="B18" t="s">
        <v>4</v>
      </c>
      <c r="F18">
        <v>2.2219000000000002</v>
      </c>
      <c r="G18">
        <v>2.1118000000000001</v>
      </c>
      <c r="H18">
        <v>2.3319999999999999</v>
      </c>
    </row>
    <row r="19" spans="1:9" x14ac:dyDescent="0.35">
      <c r="A19" t="s">
        <v>37</v>
      </c>
      <c r="B19" t="s">
        <v>5</v>
      </c>
      <c r="F19">
        <v>2.0560999999999998</v>
      </c>
      <c r="G19">
        <v>1.9662999999999999</v>
      </c>
      <c r="H19">
        <v>2.1457999999999999</v>
      </c>
    </row>
    <row r="20" spans="1:9" x14ac:dyDescent="0.35">
      <c r="A20" t="s">
        <v>37</v>
      </c>
      <c r="B20" t="s">
        <v>6</v>
      </c>
      <c r="F20">
        <v>1.8105</v>
      </c>
      <c r="G20">
        <v>1.6871</v>
      </c>
      <c r="H20">
        <v>1.9338</v>
      </c>
    </row>
    <row r="21" spans="1:9" x14ac:dyDescent="0.35">
      <c r="A21" t="s">
        <v>37</v>
      </c>
      <c r="B21" t="s">
        <v>7</v>
      </c>
      <c r="F21">
        <v>1.8467</v>
      </c>
      <c r="G21">
        <v>1.7474000000000001</v>
      </c>
      <c r="H21">
        <v>1.9460999999999999</v>
      </c>
    </row>
    <row r="22" spans="1:9" x14ac:dyDescent="0.35">
      <c r="A22" t="s">
        <v>37</v>
      </c>
      <c r="B22" t="s">
        <v>8</v>
      </c>
      <c r="F22">
        <v>1.5446</v>
      </c>
      <c r="G22">
        <v>1.4279999999999999</v>
      </c>
      <c r="H22">
        <v>1.6613</v>
      </c>
    </row>
    <row r="23" spans="1:9" x14ac:dyDescent="0.35">
      <c r="A23" t="s">
        <v>37</v>
      </c>
      <c r="B23" t="s">
        <v>9</v>
      </c>
      <c r="F23">
        <v>1.6851</v>
      </c>
      <c r="G23">
        <v>1.5904</v>
      </c>
      <c r="H23">
        <v>1.7799</v>
      </c>
    </row>
    <row r="24" spans="1:9" x14ac:dyDescent="0.35">
      <c r="A24" t="s">
        <v>37</v>
      </c>
      <c r="B24" t="s">
        <v>10</v>
      </c>
      <c r="F24">
        <v>1.7544</v>
      </c>
      <c r="G24">
        <v>1.6460999999999999</v>
      </c>
      <c r="H24">
        <v>1.8626</v>
      </c>
    </row>
    <row r="25" spans="1:9" x14ac:dyDescent="0.35">
      <c r="A25" t="s">
        <v>37</v>
      </c>
      <c r="B25" t="s">
        <v>11</v>
      </c>
      <c r="F25">
        <v>1.8722000000000001</v>
      </c>
      <c r="G25">
        <v>1.7565</v>
      </c>
      <c r="H25">
        <v>1.988</v>
      </c>
    </row>
    <row r="26" spans="1:9" x14ac:dyDescent="0.35">
      <c r="A26" t="s">
        <v>38</v>
      </c>
      <c r="B26" t="s">
        <v>0</v>
      </c>
      <c r="C26">
        <v>2.1930999999999998</v>
      </c>
      <c r="D26">
        <v>1.9339</v>
      </c>
      <c r="E26">
        <v>2.4521999999999999</v>
      </c>
      <c r="F26">
        <v>2.1292</v>
      </c>
      <c r="G26">
        <v>2.0331000000000001</v>
      </c>
      <c r="H26">
        <v>2.2252000000000001</v>
      </c>
      <c r="I26" t="str">
        <f t="shared" si="1"/>
        <v>In Oct, absenteeism was not significantly higher than expected in the 45 - 64 yrs age group.</v>
      </c>
    </row>
    <row r="27" spans="1:9" x14ac:dyDescent="0.35">
      <c r="A27" t="s">
        <v>38</v>
      </c>
      <c r="B27" t="s">
        <v>1</v>
      </c>
      <c r="C27">
        <v>2.2805</v>
      </c>
      <c r="D27">
        <v>2.0716999999999999</v>
      </c>
      <c r="E27">
        <v>2.4891999999999999</v>
      </c>
      <c r="F27">
        <v>2.4249000000000001</v>
      </c>
      <c r="G27">
        <v>2.2814999999999999</v>
      </c>
      <c r="H27">
        <v>2.5684</v>
      </c>
      <c r="I27" t="str">
        <f t="shared" si="1"/>
        <v>In Nov, absenteeism was not significantly higher than expected in the 45 - 64 yrs age group.</v>
      </c>
    </row>
    <row r="28" spans="1:9" x14ac:dyDescent="0.35">
      <c r="A28" t="s">
        <v>38</v>
      </c>
      <c r="B28" t="s">
        <v>2</v>
      </c>
      <c r="F28">
        <v>2.7557999999999998</v>
      </c>
      <c r="G28">
        <v>2.6217000000000001</v>
      </c>
      <c r="H28">
        <v>2.8898999999999999</v>
      </c>
    </row>
    <row r="29" spans="1:9" x14ac:dyDescent="0.35">
      <c r="A29" t="s">
        <v>38</v>
      </c>
      <c r="B29" t="s">
        <v>3</v>
      </c>
      <c r="F29">
        <v>3.0882000000000001</v>
      </c>
      <c r="G29">
        <v>2.9596</v>
      </c>
      <c r="H29">
        <v>3.2168000000000001</v>
      </c>
    </row>
    <row r="30" spans="1:9" x14ac:dyDescent="0.35">
      <c r="A30" t="s">
        <v>38</v>
      </c>
      <c r="B30" t="s">
        <v>4</v>
      </c>
      <c r="F30">
        <v>2.4912000000000001</v>
      </c>
      <c r="G30">
        <v>2.4167000000000001</v>
      </c>
      <c r="H30">
        <v>2.5657999999999999</v>
      </c>
    </row>
    <row r="31" spans="1:9" x14ac:dyDescent="0.35">
      <c r="A31" t="s">
        <v>38</v>
      </c>
      <c r="B31" t="s">
        <v>5</v>
      </c>
      <c r="F31">
        <v>2.4146999999999998</v>
      </c>
      <c r="G31">
        <v>2.2913999999999999</v>
      </c>
      <c r="H31">
        <v>2.5379999999999998</v>
      </c>
    </row>
    <row r="32" spans="1:9" x14ac:dyDescent="0.35">
      <c r="A32" t="s">
        <v>38</v>
      </c>
      <c r="B32" t="s">
        <v>6</v>
      </c>
      <c r="F32">
        <v>2.3666</v>
      </c>
      <c r="G32">
        <v>2.214</v>
      </c>
      <c r="H32">
        <v>2.5190999999999999</v>
      </c>
    </row>
    <row r="33" spans="1:9" x14ac:dyDescent="0.35">
      <c r="A33" t="s">
        <v>38</v>
      </c>
      <c r="B33" t="s">
        <v>7</v>
      </c>
      <c r="F33">
        <v>2.129</v>
      </c>
      <c r="G33">
        <v>2.0101</v>
      </c>
      <c r="H33">
        <v>2.2479</v>
      </c>
    </row>
    <row r="34" spans="1:9" x14ac:dyDescent="0.35">
      <c r="A34" t="s">
        <v>38</v>
      </c>
      <c r="B34" t="s">
        <v>8</v>
      </c>
      <c r="F34">
        <v>1.8523000000000001</v>
      </c>
      <c r="G34">
        <v>1.7519</v>
      </c>
      <c r="H34">
        <v>1.9527000000000001</v>
      </c>
    </row>
    <row r="35" spans="1:9" x14ac:dyDescent="0.35">
      <c r="A35" t="s">
        <v>38</v>
      </c>
      <c r="B35" t="s">
        <v>9</v>
      </c>
      <c r="F35">
        <v>2.0089999999999999</v>
      </c>
      <c r="G35">
        <v>1.9044000000000001</v>
      </c>
      <c r="H35">
        <v>2.1137000000000001</v>
      </c>
    </row>
    <row r="36" spans="1:9" x14ac:dyDescent="0.35">
      <c r="A36" t="s">
        <v>38</v>
      </c>
      <c r="B36" t="s">
        <v>10</v>
      </c>
      <c r="F36">
        <v>2.0190999999999999</v>
      </c>
      <c r="G36">
        <v>1.9321999999999999</v>
      </c>
      <c r="H36">
        <v>2.1061000000000001</v>
      </c>
    </row>
    <row r="37" spans="1:9" x14ac:dyDescent="0.35">
      <c r="A37" t="s">
        <v>38</v>
      </c>
      <c r="B37" t="s">
        <v>11</v>
      </c>
      <c r="F37">
        <v>2.0973999999999999</v>
      </c>
      <c r="G37">
        <v>1.9946999999999999</v>
      </c>
      <c r="H37">
        <v>2.2000999999999999</v>
      </c>
    </row>
    <row r="38" spans="1:9" x14ac:dyDescent="0.35">
      <c r="A38" t="s">
        <v>34</v>
      </c>
      <c r="B38" t="s">
        <v>0</v>
      </c>
      <c r="C38">
        <v>3.105</v>
      </c>
      <c r="D38">
        <v>2.3161999999999998</v>
      </c>
      <c r="E38">
        <v>3.8938999999999999</v>
      </c>
      <c r="F38">
        <v>2.9239999999999999</v>
      </c>
      <c r="G38">
        <v>2.4098999999999999</v>
      </c>
      <c r="H38">
        <v>3.4380999999999999</v>
      </c>
      <c r="I38" t="str">
        <f t="shared" si="1"/>
        <v>In Oct, absenteeism was not significantly higher than expected in the 65+ yrs age group.</v>
      </c>
    </row>
    <row r="39" spans="1:9" x14ac:dyDescent="0.35">
      <c r="A39" t="s">
        <v>34</v>
      </c>
      <c r="B39" t="s">
        <v>1</v>
      </c>
      <c r="C39">
        <v>3.1261000000000001</v>
      </c>
      <c r="D39">
        <v>2.3336999999999999</v>
      </c>
      <c r="E39">
        <v>3.9184000000000001</v>
      </c>
      <c r="F39">
        <v>2.8895</v>
      </c>
      <c r="G39">
        <v>2.5859999999999999</v>
      </c>
      <c r="H39">
        <v>3.1930000000000001</v>
      </c>
      <c r="I39" t="str">
        <f t="shared" si="1"/>
        <v>In Nov, absenteeism was not significantly higher than expected in the 65+ yrs age group.</v>
      </c>
    </row>
    <row r="40" spans="1:9" x14ac:dyDescent="0.35">
      <c r="A40" t="s">
        <v>34</v>
      </c>
      <c r="B40" t="s">
        <v>2</v>
      </c>
      <c r="F40">
        <v>3.9114</v>
      </c>
      <c r="G40">
        <v>3.4106999999999998</v>
      </c>
      <c r="H40">
        <v>4.4122000000000003</v>
      </c>
    </row>
    <row r="41" spans="1:9" x14ac:dyDescent="0.35">
      <c r="A41" t="s">
        <v>34</v>
      </c>
      <c r="B41" t="s">
        <v>3</v>
      </c>
      <c r="F41">
        <v>3.6326999999999998</v>
      </c>
      <c r="G41">
        <v>3.1663999999999999</v>
      </c>
      <c r="H41">
        <v>4.0991</v>
      </c>
    </row>
    <row r="42" spans="1:9" x14ac:dyDescent="0.35">
      <c r="A42" t="s">
        <v>34</v>
      </c>
      <c r="B42" t="s">
        <v>4</v>
      </c>
      <c r="F42">
        <v>3.4146000000000001</v>
      </c>
      <c r="G42">
        <v>3.0659999999999998</v>
      </c>
      <c r="H42">
        <v>3.7633000000000001</v>
      </c>
    </row>
    <row r="43" spans="1:9" x14ac:dyDescent="0.35">
      <c r="A43" t="s">
        <v>34</v>
      </c>
      <c r="B43" t="s">
        <v>5</v>
      </c>
      <c r="F43">
        <v>3.4127000000000001</v>
      </c>
      <c r="G43">
        <v>3.0674000000000001</v>
      </c>
      <c r="H43">
        <v>3.758</v>
      </c>
    </row>
    <row r="44" spans="1:9" x14ac:dyDescent="0.35">
      <c r="A44" t="s">
        <v>34</v>
      </c>
      <c r="B44" t="s">
        <v>6</v>
      </c>
      <c r="F44">
        <v>3.0714000000000001</v>
      </c>
      <c r="G44">
        <v>2.71</v>
      </c>
      <c r="H44">
        <v>3.4327000000000001</v>
      </c>
    </row>
    <row r="45" spans="1:9" x14ac:dyDescent="0.35">
      <c r="A45" t="s">
        <v>34</v>
      </c>
      <c r="B45" t="s">
        <v>7</v>
      </c>
      <c r="F45">
        <v>2.8389000000000002</v>
      </c>
      <c r="G45">
        <v>2.5173999999999999</v>
      </c>
      <c r="H45">
        <v>3.1602999999999999</v>
      </c>
    </row>
    <row r="46" spans="1:9" x14ac:dyDescent="0.35">
      <c r="A46" t="s">
        <v>34</v>
      </c>
      <c r="B46" t="s">
        <v>8</v>
      </c>
      <c r="F46">
        <v>2.7336999999999998</v>
      </c>
      <c r="G46">
        <v>2.4380999999999999</v>
      </c>
      <c r="H46">
        <v>3.0293999999999999</v>
      </c>
    </row>
    <row r="47" spans="1:9" x14ac:dyDescent="0.35">
      <c r="A47" t="s">
        <v>34</v>
      </c>
      <c r="B47" t="s">
        <v>9</v>
      </c>
      <c r="F47">
        <v>2.4468999999999999</v>
      </c>
      <c r="G47">
        <v>2.1743999999999999</v>
      </c>
      <c r="H47">
        <v>2.7193999999999998</v>
      </c>
    </row>
    <row r="48" spans="1:9" x14ac:dyDescent="0.35">
      <c r="A48" t="s">
        <v>34</v>
      </c>
      <c r="B48" t="s">
        <v>10</v>
      </c>
      <c r="F48">
        <v>2.9439000000000002</v>
      </c>
      <c r="G48">
        <v>2.6682999999999999</v>
      </c>
      <c r="H48">
        <v>3.2195999999999998</v>
      </c>
    </row>
    <row r="49" spans="1:8" x14ac:dyDescent="0.35">
      <c r="A49" t="s">
        <v>34</v>
      </c>
      <c r="B49" t="s">
        <v>11</v>
      </c>
      <c r="F49">
        <v>3.0156000000000001</v>
      </c>
      <c r="G49">
        <v>2.7463000000000002</v>
      </c>
      <c r="H49">
        <v>3.2848000000000002</v>
      </c>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sqref="A1:D13"/>
    </sheetView>
  </sheetViews>
  <sheetFormatPr defaultRowHeight="14.5" x14ac:dyDescent="0.35"/>
  <cols>
    <col min="3" max="3" width="9.6328125" customWidth="1"/>
    <col min="4" max="4" width="9.08984375" customWidth="1"/>
  </cols>
  <sheetData>
    <row r="1" spans="1:4" x14ac:dyDescent="0.35">
      <c r="A1" t="s">
        <v>12</v>
      </c>
      <c r="B1" t="s">
        <v>39</v>
      </c>
      <c r="C1" t="s">
        <v>40</v>
      </c>
      <c r="D1" t="s">
        <v>109</v>
      </c>
    </row>
    <row r="2" spans="1:4" x14ac:dyDescent="0.35">
      <c r="A2" t="s">
        <v>0</v>
      </c>
      <c r="B2">
        <v>1.74</v>
      </c>
      <c r="C2">
        <v>2.5499999999999998</v>
      </c>
      <c r="D2" t="str">
        <f t="shared" ref="D2:D3" si="0">"In "&amp;A2&amp;", absenteeism by sex was highest among "&amp;IF(B2&gt;C2,"Males.","Females.")</f>
        <v>In Oct, absenteeism by sex was highest among Females.</v>
      </c>
    </row>
    <row r="3" spans="1:4" x14ac:dyDescent="0.35">
      <c r="A3" t="s">
        <v>1</v>
      </c>
      <c r="B3">
        <v>1.83</v>
      </c>
      <c r="C3">
        <v>2.79</v>
      </c>
      <c r="D3" t="str">
        <f t="shared" si="0"/>
        <v>In Nov, absenteeism by sex was highest among Females.</v>
      </c>
    </row>
    <row r="4" spans="1:4" x14ac:dyDescent="0.35">
      <c r="A4" t="s">
        <v>2</v>
      </c>
    </row>
    <row r="5" spans="1:4" x14ac:dyDescent="0.35">
      <c r="A5" t="s">
        <v>3</v>
      </c>
    </row>
    <row r="6" spans="1:4" x14ac:dyDescent="0.35">
      <c r="A6" t="s">
        <v>4</v>
      </c>
    </row>
    <row r="7" spans="1:4" x14ac:dyDescent="0.35">
      <c r="A7" t="s">
        <v>5</v>
      </c>
    </row>
    <row r="8" spans="1:4" x14ac:dyDescent="0.35">
      <c r="A8" t="s">
        <v>6</v>
      </c>
    </row>
    <row r="9" spans="1:4" x14ac:dyDescent="0.35">
      <c r="A9" t="s">
        <v>7</v>
      </c>
    </row>
    <row r="10" spans="1:4" x14ac:dyDescent="0.35">
      <c r="A10" t="s">
        <v>8</v>
      </c>
    </row>
    <row r="11" spans="1:4" x14ac:dyDescent="0.35">
      <c r="A11" t="s">
        <v>9</v>
      </c>
    </row>
    <row r="12" spans="1:4" x14ac:dyDescent="0.35">
      <c r="A12" t="s">
        <v>10</v>
      </c>
    </row>
    <row r="13" spans="1:4" x14ac:dyDescent="0.35">
      <c r="A13" t="s">
        <v>11</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Race-Ethnicity</vt:lpstr>
      <vt:lpstr>Obs vs Exp by Race-Ethnicity</vt:lpstr>
      <vt:lpstr>By Occupation</vt:lpstr>
      <vt:lpstr>Obs vs Exp by Occupation</vt:lpstr>
      <vt:lpstr>By Industry</vt:lpstr>
      <vt:lpstr> 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Health-related Workplace Absenteeism_November 2023</dc:title>
  <dc:creator>NIOSH</dc:creator>
  <cp:lastModifiedBy>Mobley, Amy (CDC/NIOSH/DFSE/HIB)</cp:lastModifiedBy>
  <dcterms:created xsi:type="dcterms:W3CDTF">2019-09-13T19:17:32Z</dcterms:created>
  <dcterms:modified xsi:type="dcterms:W3CDTF">2023-12-19T13:52:34Z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